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9465" activeTab="0"/>
  </bookViews>
  <sheets>
    <sheet name="Прогноз на 2013 " sheetId="1" r:id="rId1"/>
    <sheet name="Прил 4_(показатели предприятий)" sheetId="2" state="hidden" r:id="rId2"/>
  </sheets>
  <definedNames>
    <definedName name="_xlnm.Print_Titles" localSheetId="0">'Прогноз на 2013 '!$9:$11</definedName>
    <definedName name="_xlnm.Print_Area" localSheetId="1">'Прил 4_(показатели предприятий)'!$A$1:$J$50</definedName>
    <definedName name="_xlnm.Print_Area" localSheetId="0">'Прогноз на 2013 '!$A$1:$J$182</definedName>
  </definedNames>
  <calcPr fullCalcOnLoad="1"/>
</workbook>
</file>

<file path=xl/sharedStrings.xml><?xml version="1.0" encoding="utf-8"?>
<sst xmlns="http://schemas.openxmlformats.org/spreadsheetml/2006/main" count="407" uniqueCount="193">
  <si>
    <t>в федеральный бюджет</t>
  </si>
  <si>
    <t>в областной бюджет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</si>
  <si>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</si>
  <si>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Индекс промышленного производства</t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</si>
  <si>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</si>
  <si>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</si>
  <si>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Прочие доходы</t>
  </si>
  <si>
    <t xml:space="preserve">2 вариант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</si>
  <si>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</si>
  <si>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</si>
  <si>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</si>
  <si>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</si>
  <si>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</si>
  <si>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</si>
  <si>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</si>
  <si>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</si>
  <si>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</si>
  <si>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</si>
  <si>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</si>
  <si>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</si>
  <si>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</si>
  <si>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</si>
  <si>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</si>
  <si>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</si>
  <si>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</si>
  <si>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</si>
  <si>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</si>
  <si>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>Торговля</t>
  </si>
  <si>
    <t xml:space="preserve">Розничный товарооборот </t>
  </si>
  <si>
    <t xml:space="preserve">Индекс физического объема </t>
  </si>
  <si>
    <t>ед.</t>
  </si>
  <si>
    <t>тыс.чел.</t>
  </si>
  <si>
    <t>тыс. чел.</t>
  </si>
  <si>
    <t>в том числе:</t>
  </si>
  <si>
    <t>Уровень регистрируемой безработицы(к трудоспособному населению)</t>
  </si>
  <si>
    <t>Выплаты социального характера</t>
  </si>
  <si>
    <t>Фонд оплаты труда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</si>
  <si>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</si>
  <si>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</si>
  <si>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</si>
  <si>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</si>
  <si>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</si>
  <si>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</si>
  <si>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</si>
  <si>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</si>
  <si>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</si>
  <si>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</si>
  <si>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Культура и искусство</t>
  </si>
  <si>
    <t>Физическая культура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</si>
  <si>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</si>
  <si>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</si>
  <si>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</si>
  <si>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</si>
  <si>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1 вариант </t>
  </si>
  <si>
    <t>Прогноз на:</t>
  </si>
  <si>
    <t>Лесозаготовки</t>
  </si>
  <si>
    <t>Количество индивидуальных предпринимателей</t>
  </si>
  <si>
    <t xml:space="preserve"> в том числе по видам экономической деятельности: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</si>
  <si>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</si>
  <si>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(С+D+E):</t>
  </si>
  <si>
    <t>2013 год</t>
  </si>
  <si>
    <t>Среднемесячная начисленная заработная плата работников малых предприятий (с учетом микропредприятий)</t>
  </si>
  <si>
    <t>Число действующих малых предприятий - всего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</si>
  <si>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</si>
  <si>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</si>
  <si>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</si>
  <si>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</si>
  <si>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</si>
  <si>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</si>
  <si>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</si>
  <si>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</si>
  <si>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</si>
  <si>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</si>
  <si>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</si>
  <si>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________________________________________________________________________________________</t>
  </si>
  <si>
    <t>(наименование предприятия)</t>
  </si>
  <si>
    <t xml:space="preserve">Показатели </t>
  </si>
  <si>
    <t>Ед. измер.</t>
  </si>
  <si>
    <t>факт 2008</t>
  </si>
  <si>
    <t>прогноз на:</t>
  </si>
  <si>
    <t xml:space="preserve">Среднегод. стоим. ОФ по остат. стоимости </t>
  </si>
  <si>
    <t>тыс. руб.</t>
  </si>
  <si>
    <t xml:space="preserve">Амортизация </t>
  </si>
  <si>
    <t>Инвестиции в основной капитал</t>
  </si>
  <si>
    <t>Объем отгруженных товаров, выполненных работ и услуг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</si>
  <si>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</si>
  <si>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</si>
  <si>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</si>
  <si>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</si>
  <si>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</si>
  <si>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</si>
  <si>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</si>
  <si>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</si>
  <si>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</si>
  <si>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</si>
  <si>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</si>
  <si>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</si>
  <si>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</si>
  <si>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</si>
  <si>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</si>
  <si>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</si>
  <si>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</si>
  <si>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</si>
  <si>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</si>
  <si>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</si>
  <si>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Справочно: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</si>
  <si>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</si>
  <si>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</si>
  <si>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</si>
  <si>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</si>
  <si>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</rPr>
      <t>(активной части ОФ)</t>
    </r>
  </si>
  <si>
    <t>факт 2009</t>
  </si>
  <si>
    <t>Количество создаваемых новых рабочих мест</t>
  </si>
  <si>
    <t>Численность постоянного населения - всего</t>
  </si>
  <si>
    <t>2014 год</t>
  </si>
  <si>
    <t>факт 2010</t>
  </si>
  <si>
    <t>оценка 2011</t>
  </si>
  <si>
    <t>1. Выручка от реализации продукции (работ, услуг)</t>
  </si>
  <si>
    <t>без централиз. плательщиков</t>
  </si>
  <si>
    <t>централиз. плательщики</t>
  </si>
  <si>
    <t>с централиз. Плательщиками</t>
  </si>
  <si>
    <t>Прибыль</t>
  </si>
  <si>
    <t>в т.ч.сельскохоз. предприятий</t>
  </si>
  <si>
    <t>2015 год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</si>
  <si>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</si>
  <si>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из них по категориям работников:</t>
  </si>
  <si>
    <t>Фонд начисленной заработной платы работников бюджетной сферы</t>
  </si>
  <si>
    <t>Валовый совокупный доход (сумма ФОТ, выплат соцхарактера, прочих доходов)</t>
  </si>
  <si>
    <t>Доходный потенциал (объем налогов, формируемых на территории) - всего:</t>
  </si>
  <si>
    <t>1. Налог на доходы физических лиц</t>
  </si>
  <si>
    <t>2. Налоги на имущество:</t>
  </si>
  <si>
    <t>Земельный налог</t>
  </si>
  <si>
    <t>кадастровая стоимость земельных участков,
 признаваемых объектом налогообложения-всего</t>
  </si>
  <si>
    <t>Потенциал поступлений земельного налога</t>
  </si>
  <si>
    <t>Налог на имущество физических лиц</t>
  </si>
  <si>
    <t>Общая инвентаризационная стоимость объектов налогообложения</t>
  </si>
  <si>
    <t>3. Налоги со специальным режимом:</t>
  </si>
  <si>
    <t xml:space="preserve"> Единый 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</si>
  <si>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</si>
  <si>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</si>
  <si>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Факт 
2012 года</t>
  </si>
  <si>
    <t>2016 год</t>
  </si>
  <si>
    <t>Здравоохранение и предоставление социальных услуг</t>
  </si>
  <si>
    <t>Факт 
2013 года</t>
  </si>
  <si>
    <t>Оценка 
2014 года</t>
  </si>
  <si>
    <t>2017 год</t>
  </si>
  <si>
    <t>2. Демография</t>
  </si>
  <si>
    <t>Коэффициент рождаемости</t>
  </si>
  <si>
    <t>число родившихся на 1000 человек населения</t>
  </si>
  <si>
    <t>Коэффициент смертности</t>
  </si>
  <si>
    <t>Темпы роста (снижения) среднемесячной заработной платы</t>
  </si>
  <si>
    <t>Темпы роста (снижения) фонда оплаты труда</t>
  </si>
  <si>
    <t xml:space="preserve">Численность постоянного населения - всего, в том числе </t>
  </si>
  <si>
    <t>Алехинское сельское поселение</t>
  </si>
  <si>
    <t>Бельское сельское поселение</t>
  </si>
  <si>
    <t>В-Булайское сельское поселение</t>
  </si>
  <si>
    <t>Зерновское сельское поселение</t>
  </si>
  <si>
    <t>Голуметское сельское поселение</t>
  </si>
  <si>
    <t>Лоховское сельское поселение</t>
  </si>
  <si>
    <t>Нижнеиретское сельское поселение</t>
  </si>
  <si>
    <t>Новогромовское сельское поселение</t>
  </si>
  <si>
    <t>Саянское сельское поселение</t>
  </si>
  <si>
    <t>Тунгусское сельское поселение</t>
  </si>
  <si>
    <t>Онотское сельское поселение</t>
  </si>
  <si>
    <t>Новостроевское сельское поселение</t>
  </si>
  <si>
    <t>Тальниковское сельское поселение</t>
  </si>
  <si>
    <t>Парфеновское сельское поселение</t>
  </si>
  <si>
    <t>Черемховское сельское поселение</t>
  </si>
  <si>
    <t>Узколугское сельское поселение</t>
  </si>
  <si>
    <t>Каменно-Ангарское сельское поселение</t>
  </si>
  <si>
    <t>Михайловское городское поселение</t>
  </si>
  <si>
    <t>3. Промышленное производство:</t>
  </si>
  <si>
    <t xml:space="preserve">4. Сельское хозяйство </t>
  </si>
  <si>
    <t>5. Строительство</t>
  </si>
  <si>
    <t>6. Транспорт</t>
  </si>
  <si>
    <t>7. Торговля</t>
  </si>
  <si>
    <t>8. Малый бизнес</t>
  </si>
  <si>
    <t>9. Число действующих микропредприятий - всего</t>
  </si>
  <si>
    <t>10. Объем инвестиций в основной капитал за счет всех источников -  всего</t>
  </si>
  <si>
    <t>11. Рынок труда и занятость населения</t>
  </si>
  <si>
    <t xml:space="preserve">Приложение </t>
  </si>
  <si>
    <t xml:space="preserve">к Постановлению Администрации </t>
  </si>
  <si>
    <t xml:space="preserve">Черемховского районного   </t>
  </si>
  <si>
    <t>муниципального образования</t>
  </si>
  <si>
    <t>И.о начальника отдела экономического прогнозирования и планирования</t>
  </si>
  <si>
    <t>Н.Н. Ходырева</t>
  </si>
  <si>
    <t>Факт 2013 года</t>
  </si>
  <si>
    <t>12. Денежные доходы населения</t>
  </si>
  <si>
    <t>13. Доходный потенциал территориии</t>
  </si>
  <si>
    <t>Прогноз социально-экономического развития Черемховского районного муниципального образования на 2015-2017 годы.</t>
  </si>
  <si>
    <t xml:space="preserve">1. Выручка от реализации продукции, работ, услуг (в действующих ценах) по полному кругу организаций </t>
  </si>
  <si>
    <t>Индекс промышленного производства - всего</t>
  </si>
  <si>
    <t xml:space="preserve"> №650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</si>
</sst>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  <numFmt numFmtId="170" formatCode="#,##0;[Red]#,##0"/>
    <numFmt numFmtId="171" formatCode="#,##0.0"/>
    <numFmt numFmtId="172" formatCode="0.000"/>
    <numFmt numFmtId="173" formatCode="0.0000"/>
    <numFmt numFmtId="174" formatCode="#,##0.0;[Red]#,##0.0"/>
    <numFmt numFmtId="175" formatCode="#,##0.00;[Red]#,##0.00"/>
    <numFmt numFmtId="176" formatCode="#,##0.000"/>
    <numFmt numFmtId="177" formatCode="#,##0.0000"/>
    <numFmt numFmtId="178" formatCode="[$-FC19]d\ mmmm\ yyyy\ &quot;г.&quot;"/>
  </numFmts>
  <fonts count="37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 style="thin">
        <color indexed="23"/>
      </right>
      <top style="medium"/>
      <bottom style="dashed">
        <color indexed="55"/>
      </bottom>
    </border>
    <border>
      <left style="thin">
        <color indexed="23"/>
      </left>
      <right style="thin">
        <color indexed="23"/>
      </right>
      <top style="medium"/>
      <bottom style="dashed">
        <color indexed="55"/>
      </bottom>
    </border>
    <border>
      <left style="thin">
        <color indexed="23"/>
      </left>
      <right style="thin"/>
      <top style="medium"/>
      <bottom style="dashed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dashed">
        <color indexed="55"/>
      </bottom>
    </border>
    <border>
      <left style="thin"/>
      <right style="thin">
        <color indexed="23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/>
      <top style="dashed">
        <color indexed="55"/>
      </top>
      <bottom style="dashed">
        <color indexed="55"/>
      </bottom>
    </border>
    <border>
      <left style="thin"/>
      <right style="thin">
        <color indexed="23"/>
      </right>
      <top style="dashed">
        <color indexed="55"/>
      </top>
      <bottom style="medium"/>
    </border>
    <border>
      <left style="thin">
        <color indexed="23"/>
      </left>
      <right style="thin">
        <color indexed="23"/>
      </right>
      <top style="dashed">
        <color indexed="55"/>
      </top>
      <bottom style="medium"/>
    </border>
    <border>
      <left style="thin">
        <color indexed="23"/>
      </left>
      <right style="thin"/>
      <top style="dashed">
        <color indexed="55"/>
      </top>
      <bottom style="medium"/>
    </border>
    <border>
      <left style="thin"/>
      <right style="thin">
        <color indexed="23"/>
      </right>
      <top style="dashed">
        <color indexed="55"/>
      </top>
      <bottom style="thin"/>
    </border>
    <border>
      <left style="thin">
        <color indexed="23"/>
      </left>
      <right style="thin">
        <color indexed="23"/>
      </right>
      <top style="dashed">
        <color indexed="55"/>
      </top>
      <bottom style="thin"/>
    </border>
    <border>
      <left style="thin">
        <color indexed="23"/>
      </left>
      <right style="thin"/>
      <top style="dashed">
        <color indexed="55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 style="thin"/>
      <top style="dashed">
        <color indexed="23"/>
      </top>
      <bottom>
        <color indexed="63"/>
      </bottom>
    </border>
    <border>
      <left style="thin"/>
      <right style="thin"/>
      <top style="dashed">
        <color indexed="2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23"/>
      </right>
      <top style="medium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23"/>
      </left>
      <right style="thin">
        <color indexed="2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2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5" fillId="24" borderId="0" xfId="0" applyFont="1" applyFill="1" applyAlignment="1">
      <alignment horizontal="left" wrapText="1"/>
    </xf>
    <xf numFmtId="0" fontId="15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15" fillId="24" borderId="0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left" vertical="center" wrapText="1"/>
    </xf>
    <xf numFmtId="0" fontId="15" fillId="24" borderId="14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5" fillId="24" borderId="18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/>
    </xf>
    <xf numFmtId="0" fontId="15" fillId="24" borderId="19" xfId="0" applyFont="1" applyFill="1" applyBorder="1" applyAlignment="1">
      <alignment/>
    </xf>
    <xf numFmtId="0" fontId="15" fillId="24" borderId="17" xfId="0" applyFont="1" applyFill="1" applyBorder="1" applyAlignment="1">
      <alignment horizontal="left" vertical="center" wrapText="1"/>
    </xf>
    <xf numFmtId="0" fontId="12" fillId="24" borderId="17" xfId="0" applyFont="1" applyFill="1" applyBorder="1" applyAlignment="1">
      <alignment horizontal="left" vertical="center" wrapText="1"/>
    </xf>
    <xf numFmtId="0" fontId="10" fillId="24" borderId="20" xfId="0" applyFont="1" applyFill="1" applyBorder="1" applyAlignment="1">
      <alignment horizontal="left" vertical="center" wrapText="1"/>
    </xf>
    <xf numFmtId="0" fontId="15" fillId="24" borderId="21" xfId="0" applyFont="1" applyFill="1" applyBorder="1" applyAlignment="1">
      <alignment horizontal="center" vertical="center" wrapText="1"/>
    </xf>
    <xf numFmtId="0" fontId="15" fillId="24" borderId="21" xfId="0" applyFont="1" applyFill="1" applyBorder="1" applyAlignment="1">
      <alignment/>
    </xf>
    <xf numFmtId="0" fontId="15" fillId="24" borderId="22" xfId="0" applyFont="1" applyFill="1" applyBorder="1" applyAlignment="1">
      <alignment/>
    </xf>
    <xf numFmtId="0" fontId="10" fillId="24" borderId="0" xfId="0" applyFont="1" applyFill="1" applyBorder="1" applyAlignment="1">
      <alignment horizontal="left" vertical="center" wrapText="1"/>
    </xf>
    <xf numFmtId="0" fontId="15" fillId="24" borderId="0" xfId="0" applyFont="1" applyFill="1" applyBorder="1" applyAlignment="1">
      <alignment/>
    </xf>
    <xf numFmtId="0" fontId="11" fillId="24" borderId="0" xfId="0" applyFont="1" applyFill="1" applyAlignment="1">
      <alignment horizontal="left" vertical="center" wrapText="1"/>
    </xf>
    <xf numFmtId="0" fontId="15" fillId="24" borderId="0" xfId="0" applyFont="1" applyFill="1" applyAlignment="1">
      <alignment horizontal="left" vertical="center" wrapText="1"/>
    </xf>
    <xf numFmtId="0" fontId="15" fillId="24" borderId="13" xfId="0" applyFont="1" applyFill="1" applyBorder="1" applyAlignment="1">
      <alignment horizontal="left" vertical="center" wrapText="1"/>
    </xf>
    <xf numFmtId="0" fontId="15" fillId="24" borderId="14" xfId="0" applyFont="1" applyFill="1" applyBorder="1" applyAlignment="1">
      <alignment/>
    </xf>
    <xf numFmtId="0" fontId="15" fillId="24" borderId="15" xfId="0" applyFont="1" applyFill="1" applyBorder="1" applyAlignment="1">
      <alignment/>
    </xf>
    <xf numFmtId="0" fontId="15" fillId="24" borderId="23" xfId="0" applyFont="1" applyFill="1" applyBorder="1" applyAlignment="1">
      <alignment horizontal="left" vertical="center" wrapText="1"/>
    </xf>
    <xf numFmtId="0" fontId="15" fillId="24" borderId="24" xfId="0" applyFont="1" applyFill="1" applyBorder="1" applyAlignment="1">
      <alignment horizontal="left" vertical="center" wrapText="1"/>
    </xf>
    <xf numFmtId="0" fontId="15" fillId="24" borderId="24" xfId="0" applyFont="1" applyFill="1" applyBorder="1" applyAlignment="1">
      <alignment/>
    </xf>
    <xf numFmtId="0" fontId="15" fillId="24" borderId="25" xfId="0" applyFont="1" applyFill="1" applyBorder="1" applyAlignment="1">
      <alignment/>
    </xf>
    <xf numFmtId="0" fontId="15" fillId="24" borderId="26" xfId="0" applyFont="1" applyFill="1" applyBorder="1" applyAlignment="1">
      <alignment horizontal="left" vertical="center" wrapText="1"/>
    </xf>
    <xf numFmtId="0" fontId="15" fillId="24" borderId="26" xfId="0" applyFont="1" applyFill="1" applyBorder="1" applyAlignment="1">
      <alignment/>
    </xf>
    <xf numFmtId="0" fontId="8" fillId="24" borderId="0" xfId="0" applyFont="1" applyFill="1" applyAlignment="1">
      <alignment horizontal="left" vertical="center" wrapText="1"/>
    </xf>
    <xf numFmtId="0" fontId="8" fillId="24" borderId="0" xfId="0" applyFont="1" applyFill="1" applyAlignment="1">
      <alignment horizontal="left" wrapText="1"/>
    </xf>
    <xf numFmtId="0" fontId="3" fillId="0" borderId="27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right" wrapText="1"/>
    </xf>
    <xf numFmtId="0" fontId="4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2" fontId="5" fillId="0" borderId="28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164" fontId="3" fillId="2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16" fillId="25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/>
    </xf>
    <xf numFmtId="0" fontId="16" fillId="0" borderId="10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16" fillId="0" borderId="27" xfId="0" applyFont="1" applyFill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0" fillId="24" borderId="0" xfId="0" applyFont="1" applyFill="1" applyAlignment="1">
      <alignment horizontal="right"/>
    </xf>
    <xf numFmtId="0" fontId="10" fillId="24" borderId="0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wrapText="1"/>
    </xf>
    <xf numFmtId="0" fontId="8" fillId="24" borderId="38" xfId="0" applyFont="1" applyFill="1" applyBorder="1" applyAlignment="1">
      <alignment horizontal="center" vertical="top" wrapText="1"/>
    </xf>
    <xf numFmtId="0" fontId="10" fillId="24" borderId="39" xfId="0" applyFont="1" applyFill="1" applyBorder="1" applyAlignment="1">
      <alignment horizontal="center" vertical="center" wrapText="1"/>
    </xf>
    <xf numFmtId="0" fontId="10" fillId="24" borderId="40" xfId="0" applyFont="1" applyFill="1" applyBorder="1" applyAlignment="1">
      <alignment horizontal="center" vertical="center" wrapText="1"/>
    </xf>
    <xf numFmtId="0" fontId="10" fillId="24" borderId="41" xfId="0" applyFont="1" applyFill="1" applyBorder="1" applyAlignment="1">
      <alignment horizontal="center" vertical="center" wrapText="1"/>
    </xf>
    <xf numFmtId="0" fontId="10" fillId="24" borderId="42" xfId="0" applyFont="1" applyFill="1" applyBorder="1" applyAlignment="1">
      <alignment horizontal="center" vertical="center" wrapText="1"/>
    </xf>
    <xf numFmtId="0" fontId="10" fillId="24" borderId="43" xfId="0" applyFont="1" applyFill="1" applyBorder="1" applyAlignment="1">
      <alignment horizontal="center" vertical="center" wrapText="1"/>
    </xf>
    <xf numFmtId="0" fontId="10" fillId="24" borderId="44" xfId="0" applyFont="1" applyFill="1" applyBorder="1" applyAlignment="1">
      <alignment horizontal="center" vertical="center" wrapText="1"/>
    </xf>
    <xf numFmtId="0" fontId="10" fillId="24" borderId="45" xfId="0" applyFont="1" applyFill="1" applyBorder="1" applyAlignment="1">
      <alignment horizontal="center" vertical="center" wrapText="1"/>
    </xf>
    <xf numFmtId="0" fontId="10" fillId="24" borderId="46" xfId="0" applyFont="1" applyFill="1" applyBorder="1" applyAlignment="1">
      <alignment horizontal="center" vertical="center" wrapText="1"/>
    </xf>
    <xf numFmtId="0" fontId="10" fillId="24" borderId="47" xfId="0" applyFont="1" applyFill="1" applyBorder="1" applyAlignment="1">
      <alignment horizontal="center" vertical="center" wrapText="1"/>
    </xf>
    <xf numFmtId="0" fontId="10" fillId="24" borderId="34" xfId="0" applyFont="1" applyFill="1" applyBorder="1" applyAlignment="1">
      <alignment horizontal="center" vertical="center" wrapText="1"/>
    </xf>
    <xf numFmtId="0" fontId="10" fillId="24" borderId="48" xfId="0" applyFont="1" applyFill="1" applyBorder="1" applyAlignment="1">
      <alignment horizontal="center" vertical="center" wrapText="1"/>
    </xf>
    <xf numFmtId="0" fontId="10" fillId="24" borderId="49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50" xfId="0" applyFont="1" applyFill="1" applyBorder="1" applyAlignment="1">
      <alignment horizontal="center" vertical="center" wrapText="1"/>
    </xf>
    <xf numFmtId="0" fontId="10" fillId="24" borderId="51" xfId="0" applyFont="1" applyFill="1" applyBorder="1" applyAlignment="1">
      <alignment horizontal="center" vertical="center" wrapText="1"/>
    </xf>
    <xf numFmtId="0" fontId="10" fillId="24" borderId="52" xfId="0" applyFont="1" applyFill="1" applyBorder="1" applyAlignment="1">
      <alignment horizontal="center" vertical="center" wrapText="1"/>
    </xf>
    <xf numFmtId="0" fontId="10" fillId="24" borderId="31" xfId="0" applyFont="1" applyFill="1" applyBorder="1" applyAlignment="1">
      <alignment horizontal="center" vertical="center" wrapText="1"/>
    </xf>
    <xf numFmtId="14" fontId="36" fillId="0" borderId="0" xfId="0" applyNumberFormat="1" applyFont="1" applyAlignment="1">
      <alignment/>
    </xf>
    <xf numFmtId="0" fontId="1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view="pageBreakPreview" zoomScale="75" zoomScaleNormal="75" zoomScaleSheetLayoutView="75" zoomScalePageLayoutView="0" workbookViewId="0" topLeftCell="A168">
      <selection activeCell="E3" sqref="E3"/>
    </sheetView>
  </sheetViews>
  <sheetFormatPr defaultColWidth="9.00390625" defaultRowHeight="12.75"/>
  <cols>
    <col min="1" max="1" width="58.75390625" style="0" customWidth="1"/>
    <col min="2" max="2" width="15.00390625" style="0" customWidth="1"/>
    <col min="3" max="3" width="13.875" style="0" hidden="1" customWidth="1"/>
    <col min="4" max="4" width="14.125" style="0" hidden="1" customWidth="1"/>
    <col min="5" max="5" width="14.125" style="0" customWidth="1"/>
    <col min="6" max="6" width="15.75390625" style="0" customWidth="1"/>
    <col min="7" max="7" width="16.75390625" style="0" customWidth="1"/>
    <col min="8" max="8" width="16.625" style="0" customWidth="1"/>
    <col min="9" max="9" width="16.375" style="0" customWidth="1"/>
    <col min="10" max="10" width="18.25390625" style="0" customWidth="1"/>
  </cols>
  <sheetData>
    <row r="1" spans="1:8" ht="14.25" customHeight="1">
      <c r="A1" s="1"/>
      <c r="B1" s="2"/>
      <c r="C1" s="1"/>
      <c r="D1" s="1"/>
      <c r="E1" s="1"/>
      <c r="F1" s="6"/>
      <c r="G1" s="6"/>
      <c r="H1" s="6"/>
    </row>
    <row r="2" spans="1:10" ht="14.25" customHeight="1">
      <c r="A2" s="1"/>
      <c r="B2" s="2"/>
      <c r="C2" s="1"/>
      <c r="D2" s="1"/>
      <c r="E2" s="1"/>
      <c r="F2" s="6"/>
      <c r="G2" s="6"/>
      <c r="H2" s="6"/>
      <c r="J2" s="74" t="s">
        <v>180</v>
      </c>
    </row>
    <row r="3" spans="1:10" ht="14.25" customHeight="1">
      <c r="A3" s="1"/>
      <c r="B3" s="2"/>
      <c r="C3" s="1"/>
      <c r="D3" s="1"/>
      <c r="E3" s="1"/>
      <c r="F3" s="6"/>
      <c r="G3" s="6"/>
      <c r="H3" s="6"/>
      <c r="J3" s="74" t="s">
        <v>181</v>
      </c>
    </row>
    <row r="4" spans="1:10" ht="14.25" customHeight="1">
      <c r="A4" s="1"/>
      <c r="B4" s="2"/>
      <c r="C4" s="1"/>
      <c r="D4" s="1"/>
      <c r="E4" s="1"/>
      <c r="F4" s="6"/>
      <c r="G4" s="6"/>
      <c r="H4" s="6"/>
      <c r="J4" s="74" t="s">
        <v>182</v>
      </c>
    </row>
    <row r="5" spans="1:10" ht="12.75" customHeight="1">
      <c r="A5" s="1"/>
      <c r="B5" s="2"/>
      <c r="C5" s="1"/>
      <c r="D5" s="1"/>
      <c r="E5" s="1"/>
      <c r="F5" s="6"/>
      <c r="G5" s="6"/>
      <c r="H5" s="6"/>
      <c r="J5" s="74" t="s">
        <v>183</v>
      </c>
    </row>
    <row r="6" spans="1:10" ht="22.5" customHeight="1">
      <c r="A6" s="1"/>
      <c r="B6" s="2"/>
      <c r="C6" s="1"/>
      <c r="D6" s="1"/>
      <c r="E6" s="1"/>
      <c r="F6" s="6"/>
      <c r="G6" s="6"/>
      <c r="H6" s="6"/>
      <c r="I6" s="154">
        <v>41932</v>
      </c>
      <c r="J6" s="155" t="s">
        <v>192</v>
      </c>
    </row>
    <row r="7" spans="1:10" ht="51" customHeight="1">
      <c r="A7" s="119" t="s">
        <v>189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8" ht="14.25" customHeight="1">
      <c r="A8" s="3"/>
      <c r="B8" s="3"/>
      <c r="C8" s="3"/>
      <c r="D8" s="3"/>
      <c r="E8" s="3"/>
      <c r="F8" s="3"/>
      <c r="G8" s="3"/>
      <c r="H8" s="3"/>
    </row>
    <row r="9" spans="1:10" ht="33" customHeight="1">
      <c r="A9" s="110" t="s">
        <v>8</v>
      </c>
      <c r="B9" s="127" t="s">
        <v>9</v>
      </c>
      <c r="C9" s="110" t="s">
        <v>140</v>
      </c>
      <c r="D9" s="110" t="s">
        <v>143</v>
      </c>
      <c r="E9" s="122" t="s">
        <v>186</v>
      </c>
      <c r="F9" s="110" t="s">
        <v>144</v>
      </c>
      <c r="G9" s="120" t="s">
        <v>54</v>
      </c>
      <c r="H9" s="121"/>
      <c r="I9" s="121"/>
      <c r="J9" s="126"/>
    </row>
    <row r="10" spans="1:10" ht="33" customHeight="1">
      <c r="A10" s="111"/>
      <c r="B10" s="128"/>
      <c r="C10" s="111"/>
      <c r="D10" s="111"/>
      <c r="E10" s="130"/>
      <c r="F10" s="111"/>
      <c r="G10" s="120" t="s">
        <v>123</v>
      </c>
      <c r="H10" s="121"/>
      <c r="I10" s="122" t="s">
        <v>141</v>
      </c>
      <c r="J10" s="122" t="s">
        <v>145</v>
      </c>
    </row>
    <row r="11" spans="1:10" ht="33" customHeight="1">
      <c r="A11" s="112"/>
      <c r="B11" s="129"/>
      <c r="C11" s="112"/>
      <c r="D11" s="112"/>
      <c r="E11" s="131"/>
      <c r="F11" s="112"/>
      <c r="G11" s="4" t="s">
        <v>53</v>
      </c>
      <c r="H11" s="45" t="s">
        <v>7</v>
      </c>
      <c r="I11" s="123"/>
      <c r="J11" s="123"/>
    </row>
    <row r="12" spans="1:10" ht="18.75">
      <c r="A12" s="124" t="s">
        <v>10</v>
      </c>
      <c r="B12" s="125"/>
      <c r="C12" s="125"/>
      <c r="D12" s="125"/>
      <c r="E12" s="125"/>
      <c r="F12" s="125"/>
      <c r="G12" s="125"/>
      <c r="H12" s="125"/>
      <c r="I12" s="125"/>
      <c r="J12" s="125"/>
    </row>
    <row r="13" spans="1:10" ht="37.5" hidden="1">
      <c r="A13" s="4" t="s">
        <v>117</v>
      </c>
      <c r="B13" s="75" t="s">
        <v>11</v>
      </c>
      <c r="C13" s="4"/>
      <c r="D13" s="76">
        <f aca="true" t="shared" si="0" ref="D13:J13">D14+D15</f>
        <v>2120.7</v>
      </c>
      <c r="E13" s="76"/>
      <c r="F13" s="77">
        <f t="shared" si="0"/>
        <v>3108.2999999999997</v>
      </c>
      <c r="G13" s="77">
        <f t="shared" si="0"/>
        <v>3274.2000000000003</v>
      </c>
      <c r="H13" s="77">
        <f t="shared" si="0"/>
        <v>3348.9</v>
      </c>
      <c r="I13" s="77">
        <f t="shared" si="0"/>
        <v>3514.4</v>
      </c>
      <c r="J13" s="77">
        <f t="shared" si="0"/>
        <v>3730.7</v>
      </c>
    </row>
    <row r="14" spans="1:10" ht="18.75" hidden="1">
      <c r="A14" s="4" t="s">
        <v>120</v>
      </c>
      <c r="B14" s="75" t="s">
        <v>11</v>
      </c>
      <c r="C14" s="4"/>
      <c r="D14" s="76">
        <v>465.7</v>
      </c>
      <c r="E14" s="76"/>
      <c r="F14" s="76">
        <v>481.7</v>
      </c>
      <c r="G14" s="76">
        <v>481.9</v>
      </c>
      <c r="H14" s="76">
        <v>481.9</v>
      </c>
      <c r="I14" s="76">
        <v>567.9</v>
      </c>
      <c r="J14" s="76">
        <v>604.6</v>
      </c>
    </row>
    <row r="15" spans="1:10" ht="18.75" hidden="1">
      <c r="A15" s="4" t="s">
        <v>118</v>
      </c>
      <c r="B15" s="75" t="s">
        <v>11</v>
      </c>
      <c r="C15" s="4"/>
      <c r="D15" s="76">
        <v>1655</v>
      </c>
      <c r="E15" s="76"/>
      <c r="F15" s="77">
        <f>F16</f>
        <v>2626.6</v>
      </c>
      <c r="G15" s="77">
        <f>G16</f>
        <v>2792.3</v>
      </c>
      <c r="H15" s="78">
        <f>H16</f>
        <v>2867</v>
      </c>
      <c r="I15" s="78">
        <f>I16</f>
        <v>2946.5</v>
      </c>
      <c r="J15" s="78">
        <f>J16</f>
        <v>3126.1</v>
      </c>
    </row>
    <row r="16" spans="1:10" ht="58.5">
      <c r="A16" s="50" t="s">
        <v>190</v>
      </c>
      <c r="B16" s="57" t="s">
        <v>11</v>
      </c>
      <c r="C16" s="55" t="e">
        <f>C18+C19+C20+C21+C22+C23+C24+C25+C26</f>
        <v>#REF!</v>
      </c>
      <c r="D16" s="55" t="e">
        <f>D18+D19+D20+D21+D22+D23+D24+D25+D26</f>
        <v>#REF!</v>
      </c>
      <c r="E16" s="55">
        <v>2471.5</v>
      </c>
      <c r="F16" s="55">
        <v>2626.6</v>
      </c>
      <c r="G16" s="55">
        <v>2792.3</v>
      </c>
      <c r="H16" s="55">
        <v>2867</v>
      </c>
      <c r="I16" s="55">
        <v>2946.5</v>
      </c>
      <c r="J16" s="55">
        <v>3126.1</v>
      </c>
    </row>
    <row r="17" spans="1:10" ht="18.75" hidden="1">
      <c r="A17" s="46" t="s">
        <v>12</v>
      </c>
      <c r="B17" s="57"/>
      <c r="C17" s="55"/>
      <c r="D17" s="55"/>
      <c r="E17" s="55"/>
      <c r="F17" s="55"/>
      <c r="G17" s="55"/>
      <c r="H17" s="55"/>
      <c r="I17" s="55"/>
      <c r="J17" s="55"/>
    </row>
    <row r="18" spans="1:10" ht="18.75" hidden="1">
      <c r="A18" s="47" t="s">
        <v>37</v>
      </c>
      <c r="B18" s="57" t="s">
        <v>11</v>
      </c>
      <c r="C18" s="55" t="e">
        <f>#REF!</f>
        <v>#REF!</v>
      </c>
      <c r="D18" s="55" t="e">
        <f>#REF!</f>
        <v>#REF!</v>
      </c>
      <c r="E18" s="55"/>
      <c r="F18" s="55" t="e">
        <f>#REF!</f>
        <v>#REF!</v>
      </c>
      <c r="G18" s="55" t="e">
        <f>#REF!</f>
        <v>#REF!</v>
      </c>
      <c r="H18" s="55">
        <v>1600</v>
      </c>
      <c r="I18" s="55" t="e">
        <f>#REF!</f>
        <v>#REF!</v>
      </c>
      <c r="J18" s="55" t="e">
        <f>#REF!</f>
        <v>#REF!</v>
      </c>
    </row>
    <row r="19" spans="1:10" ht="37.5" hidden="1">
      <c r="A19" s="47" t="s">
        <v>50</v>
      </c>
      <c r="B19" s="57" t="s">
        <v>11</v>
      </c>
      <c r="C19" s="55" t="e">
        <f>#REF!</f>
        <v>#REF!</v>
      </c>
      <c r="D19" s="55" t="e">
        <f>#REF!</f>
        <v>#REF!</v>
      </c>
      <c r="E19" s="55"/>
      <c r="F19" s="55" t="e">
        <f>#REF!</f>
        <v>#REF!</v>
      </c>
      <c r="G19" s="55" t="e">
        <f>#REF!</f>
        <v>#REF!</v>
      </c>
      <c r="H19" s="55">
        <v>0</v>
      </c>
      <c r="I19" s="55" t="e">
        <f>#REF!</f>
        <v>#REF!</v>
      </c>
      <c r="J19" s="55" t="e">
        <f>#REF!</f>
        <v>#REF!</v>
      </c>
    </row>
    <row r="20" spans="1:10" ht="18.75" hidden="1">
      <c r="A20" s="79" t="s">
        <v>39</v>
      </c>
      <c r="B20" s="57" t="s">
        <v>11</v>
      </c>
      <c r="C20" s="55" t="e">
        <f>#REF!</f>
        <v>#REF!</v>
      </c>
      <c r="D20" s="55" t="e">
        <f>#REF!</f>
        <v>#REF!</v>
      </c>
      <c r="E20" s="55"/>
      <c r="F20" s="55" t="e">
        <f>#REF!</f>
        <v>#REF!</v>
      </c>
      <c r="G20" s="55" t="e">
        <f>#REF!</f>
        <v>#REF!</v>
      </c>
      <c r="H20" s="55">
        <v>50.6</v>
      </c>
      <c r="I20" s="55" t="e">
        <f>#REF!</f>
        <v>#REF!</v>
      </c>
      <c r="J20" s="55" t="e">
        <f>#REF!</f>
        <v>#REF!</v>
      </c>
    </row>
    <row r="21" spans="1:10" ht="18.75" hidden="1">
      <c r="A21" s="79" t="s">
        <v>40</v>
      </c>
      <c r="B21" s="57" t="s">
        <v>11</v>
      </c>
      <c r="C21" s="55" t="e">
        <f>#REF!</f>
        <v>#REF!</v>
      </c>
      <c r="D21" s="55" t="e">
        <f>#REF!</f>
        <v>#REF!</v>
      </c>
      <c r="E21" s="55"/>
      <c r="F21" s="55" t="e">
        <f>#REF!</f>
        <v>#REF!</v>
      </c>
      <c r="G21" s="55" t="e">
        <f>#REF!</f>
        <v>#REF!</v>
      </c>
      <c r="H21" s="55">
        <v>280</v>
      </c>
      <c r="I21" s="55" t="e">
        <f>#REF!</f>
        <v>#REF!</v>
      </c>
      <c r="J21" s="55" t="e">
        <f>#REF!</f>
        <v>#REF!</v>
      </c>
    </row>
    <row r="22" spans="1:10" ht="18.75" hidden="1">
      <c r="A22" s="79" t="s">
        <v>51</v>
      </c>
      <c r="B22" s="57" t="s">
        <v>11</v>
      </c>
      <c r="C22" s="55" t="e">
        <f>#REF!</f>
        <v>#REF!</v>
      </c>
      <c r="D22" s="55" t="e">
        <f>#REF!</f>
        <v>#REF!</v>
      </c>
      <c r="E22" s="55"/>
      <c r="F22" s="55" t="e">
        <f>#REF!</f>
        <v>#REF!</v>
      </c>
      <c r="G22" s="55" t="e">
        <f>#REF!</f>
        <v>#REF!</v>
      </c>
      <c r="H22" s="55">
        <v>58</v>
      </c>
      <c r="I22" s="55" t="e">
        <f>#REF!</f>
        <v>#REF!</v>
      </c>
      <c r="J22" s="55" t="e">
        <f>#REF!</f>
        <v>#REF!</v>
      </c>
    </row>
    <row r="23" spans="1:10" ht="18.75" hidden="1">
      <c r="A23" s="79" t="s">
        <v>19</v>
      </c>
      <c r="B23" s="57" t="s">
        <v>11</v>
      </c>
      <c r="C23" s="55" t="e">
        <f>#REF!</f>
        <v>#REF!</v>
      </c>
      <c r="D23" s="55" t="e">
        <f>#REF!</f>
        <v>#REF!</v>
      </c>
      <c r="E23" s="55"/>
      <c r="F23" s="55" t="e">
        <f>#REF!</f>
        <v>#REF!</v>
      </c>
      <c r="G23" s="55" t="e">
        <f>#REF!</f>
        <v>#REF!</v>
      </c>
      <c r="H23" s="55">
        <v>4</v>
      </c>
      <c r="I23" s="55" t="e">
        <f>#REF!</f>
        <v>#REF!</v>
      </c>
      <c r="J23" s="55" t="e">
        <f>#REF!</f>
        <v>#REF!</v>
      </c>
    </row>
    <row r="24" spans="1:10" ht="56.25" customHeight="1" hidden="1">
      <c r="A24" s="47" t="s">
        <v>2</v>
      </c>
      <c r="B24" s="57" t="s">
        <v>11</v>
      </c>
      <c r="C24" s="55" t="e">
        <f>#REF!</f>
        <v>#REF!</v>
      </c>
      <c r="D24" s="55" t="e">
        <f>#REF!</f>
        <v>#REF!</v>
      </c>
      <c r="E24" s="55"/>
      <c r="F24" s="55" t="e">
        <f>#REF!</f>
        <v>#REF!</v>
      </c>
      <c r="G24" s="55" t="e">
        <f>#REF!</f>
        <v>#REF!</v>
      </c>
      <c r="H24" s="55">
        <v>195</v>
      </c>
      <c r="I24" s="55" t="e">
        <f>#REF!</f>
        <v>#REF!</v>
      </c>
      <c r="J24" s="55" t="e">
        <f>#REF!</f>
        <v>#REF!</v>
      </c>
    </row>
    <row r="25" spans="1:10" ht="18.75" hidden="1">
      <c r="A25" s="79" t="s">
        <v>42</v>
      </c>
      <c r="B25" s="57" t="s">
        <v>11</v>
      </c>
      <c r="C25" s="55" t="e">
        <f>#REF!</f>
        <v>#REF!</v>
      </c>
      <c r="D25" s="55" t="e">
        <f>#REF!</f>
        <v>#REF!</v>
      </c>
      <c r="E25" s="55"/>
      <c r="F25" s="55" t="e">
        <f>#REF!</f>
        <v>#REF!</v>
      </c>
      <c r="G25" s="55" t="e">
        <f>#REF!</f>
        <v>#REF!</v>
      </c>
      <c r="H25" s="55">
        <v>106</v>
      </c>
      <c r="I25" s="55" t="e">
        <f>#REF!</f>
        <v>#REF!</v>
      </c>
      <c r="J25" s="55" t="e">
        <f>#REF!</f>
        <v>#REF!</v>
      </c>
    </row>
    <row r="26" spans="1:10" ht="18.75" hidden="1">
      <c r="A26" s="79" t="s">
        <v>46</v>
      </c>
      <c r="B26" s="57" t="s">
        <v>11</v>
      </c>
      <c r="C26" s="55" t="e">
        <f>#REF!+#REF!</f>
        <v>#REF!</v>
      </c>
      <c r="D26" s="55" t="e">
        <f>#REF!+#REF!</f>
        <v>#REF!</v>
      </c>
      <c r="E26" s="55"/>
      <c r="F26" s="55" t="e">
        <f>#REF!+#REF!</f>
        <v>#REF!</v>
      </c>
      <c r="G26" s="55" t="e">
        <f>#REF!+#REF!</f>
        <v>#REF!</v>
      </c>
      <c r="H26" s="55">
        <v>200</v>
      </c>
      <c r="I26" s="55" t="e">
        <f>#REF!+#REF!</f>
        <v>#REF!</v>
      </c>
      <c r="J26" s="55" t="e">
        <f>#REF!+#REF!</f>
        <v>#REF!</v>
      </c>
    </row>
    <row r="27" spans="1:10" ht="78" hidden="1">
      <c r="A27" s="80" t="s">
        <v>68</v>
      </c>
      <c r="B27" s="57" t="s">
        <v>11</v>
      </c>
      <c r="C27" s="55" t="e">
        <f>#REF!</f>
        <v>#REF!</v>
      </c>
      <c r="D27" s="55" t="e">
        <f>#REF!</f>
        <v>#REF!</v>
      </c>
      <c r="E27" s="55"/>
      <c r="F27" s="55" t="e">
        <f>#REF!</f>
        <v>#REF!</v>
      </c>
      <c r="G27" s="55" t="e">
        <f>#REF!</f>
        <v>#REF!</v>
      </c>
      <c r="H27" s="55">
        <v>900</v>
      </c>
      <c r="I27" s="55" t="e">
        <f>#REF!</f>
        <v>#REF!</v>
      </c>
      <c r="J27" s="55" t="e">
        <f>#REF!</f>
        <v>#REF!</v>
      </c>
    </row>
    <row r="28" spans="1:10" ht="19.5" hidden="1">
      <c r="A28" s="80" t="s">
        <v>121</v>
      </c>
      <c r="B28" s="57"/>
      <c r="C28" s="55"/>
      <c r="D28" s="55">
        <f aca="true" t="shared" si="1" ref="D28:J28">D29+D31</f>
        <v>101.7</v>
      </c>
      <c r="E28" s="55"/>
      <c r="F28" s="55">
        <f t="shared" si="1"/>
        <v>106.4</v>
      </c>
      <c r="G28" s="55">
        <f t="shared" si="1"/>
        <v>96.2</v>
      </c>
      <c r="H28" s="55">
        <f t="shared" si="1"/>
        <v>96.2</v>
      </c>
      <c r="I28" s="55">
        <f t="shared" si="1"/>
        <v>101.3</v>
      </c>
      <c r="J28" s="55">
        <f t="shared" si="1"/>
        <v>117.4</v>
      </c>
    </row>
    <row r="29" spans="1:10" ht="21.75" customHeight="1">
      <c r="A29" s="113" t="s">
        <v>146</v>
      </c>
      <c r="B29" s="114"/>
      <c r="C29" s="114"/>
      <c r="D29" s="114"/>
      <c r="E29" s="114"/>
      <c r="F29" s="114"/>
      <c r="G29" s="114"/>
      <c r="H29" s="114"/>
      <c r="I29" s="114"/>
      <c r="J29" s="115"/>
    </row>
    <row r="30" spans="1:10" ht="44.25" customHeight="1" hidden="1">
      <c r="A30" s="50" t="s">
        <v>122</v>
      </c>
      <c r="B30" s="57"/>
      <c r="C30" s="81">
        <v>112.6</v>
      </c>
      <c r="D30" s="81">
        <v>112.6</v>
      </c>
      <c r="E30" s="81"/>
      <c r="F30" s="81">
        <v>98.9</v>
      </c>
      <c r="G30" s="81">
        <v>107.5</v>
      </c>
      <c r="H30" s="81">
        <v>107.5</v>
      </c>
      <c r="I30" s="81">
        <v>101.1</v>
      </c>
      <c r="J30" s="81">
        <v>82.7</v>
      </c>
    </row>
    <row r="31" spans="1:10" ht="44.25" customHeight="1" hidden="1">
      <c r="A31" s="50" t="s">
        <v>119</v>
      </c>
      <c r="B31" s="57"/>
      <c r="C31" s="81">
        <v>101.7</v>
      </c>
      <c r="D31" s="81">
        <v>101.7</v>
      </c>
      <c r="E31" s="81"/>
      <c r="F31" s="81">
        <v>106.4</v>
      </c>
      <c r="G31" s="81">
        <v>96.2</v>
      </c>
      <c r="H31" s="81">
        <v>96.2</v>
      </c>
      <c r="I31" s="81">
        <v>101.3</v>
      </c>
      <c r="J31" s="81">
        <v>117.4</v>
      </c>
    </row>
    <row r="32" spans="1:10" ht="45" customHeight="1">
      <c r="A32" s="50" t="s">
        <v>152</v>
      </c>
      <c r="B32" s="57" t="s">
        <v>103</v>
      </c>
      <c r="C32" s="60">
        <v>29818</v>
      </c>
      <c r="D32" s="60">
        <v>29118</v>
      </c>
      <c r="E32" s="60">
        <v>29118</v>
      </c>
      <c r="F32" s="60">
        <v>29118</v>
      </c>
      <c r="G32" s="60">
        <v>29300</v>
      </c>
      <c r="H32" s="60">
        <v>29350</v>
      </c>
      <c r="I32" s="60">
        <v>29500</v>
      </c>
      <c r="J32" s="60">
        <v>29650</v>
      </c>
    </row>
    <row r="33" spans="1:10" ht="25.5" customHeight="1">
      <c r="A33" s="72" t="s">
        <v>153</v>
      </c>
      <c r="B33" s="57" t="s">
        <v>103</v>
      </c>
      <c r="C33" s="60"/>
      <c r="D33" s="60"/>
      <c r="E33" s="56">
        <v>1784</v>
      </c>
      <c r="F33" s="56">
        <v>1784</v>
      </c>
      <c r="G33" s="56">
        <v>1789</v>
      </c>
      <c r="H33" s="56">
        <v>1790</v>
      </c>
      <c r="I33" s="56">
        <v>1800</v>
      </c>
      <c r="J33" s="56">
        <v>1810</v>
      </c>
    </row>
    <row r="34" spans="1:10" ht="25.5" customHeight="1">
      <c r="A34" s="73" t="s">
        <v>154</v>
      </c>
      <c r="B34" s="57" t="s">
        <v>103</v>
      </c>
      <c r="C34" s="60"/>
      <c r="D34" s="60"/>
      <c r="E34" s="56">
        <v>1472</v>
      </c>
      <c r="F34" s="56">
        <v>1472</v>
      </c>
      <c r="G34" s="56">
        <v>1490</v>
      </c>
      <c r="H34" s="56">
        <v>1495</v>
      </c>
      <c r="I34" s="56">
        <v>1500</v>
      </c>
      <c r="J34" s="56">
        <v>1507</v>
      </c>
    </row>
    <row r="35" spans="1:10" ht="25.5" customHeight="1">
      <c r="A35" s="73" t="s">
        <v>155</v>
      </c>
      <c r="B35" s="57" t="s">
        <v>103</v>
      </c>
      <c r="C35" s="60"/>
      <c r="D35" s="60"/>
      <c r="E35" s="56">
        <v>1210</v>
      </c>
      <c r="F35" s="56">
        <v>1210</v>
      </c>
      <c r="G35" s="56">
        <v>1211</v>
      </c>
      <c r="H35" s="56">
        <v>1215</v>
      </c>
      <c r="I35" s="56">
        <v>1216</v>
      </c>
      <c r="J35" s="56">
        <v>1220</v>
      </c>
    </row>
    <row r="36" spans="1:10" ht="25.5" customHeight="1">
      <c r="A36" s="72" t="s">
        <v>156</v>
      </c>
      <c r="B36" s="57" t="s">
        <v>103</v>
      </c>
      <c r="C36" s="60"/>
      <c r="D36" s="60"/>
      <c r="E36" s="56">
        <v>1313</v>
      </c>
      <c r="F36" s="56">
        <v>1313</v>
      </c>
      <c r="G36" s="56">
        <v>1320</v>
      </c>
      <c r="H36" s="56">
        <v>1325</v>
      </c>
      <c r="I36" s="56">
        <v>1330</v>
      </c>
      <c r="J36" s="56">
        <v>1335</v>
      </c>
    </row>
    <row r="37" spans="1:10" ht="25.5" customHeight="1">
      <c r="A37" s="72" t="s">
        <v>157</v>
      </c>
      <c r="B37" s="57" t="s">
        <v>103</v>
      </c>
      <c r="C37" s="60"/>
      <c r="D37" s="60"/>
      <c r="E37" s="56">
        <v>2307</v>
      </c>
      <c r="F37" s="56">
        <v>2307</v>
      </c>
      <c r="G37" s="56">
        <v>2350</v>
      </c>
      <c r="H37" s="56">
        <v>2355</v>
      </c>
      <c r="I37" s="56">
        <v>2360</v>
      </c>
      <c r="J37" s="56">
        <v>2365</v>
      </c>
    </row>
    <row r="38" spans="1:10" ht="25.5" customHeight="1">
      <c r="A38" s="72" t="s">
        <v>158</v>
      </c>
      <c r="B38" s="57" t="s">
        <v>103</v>
      </c>
      <c r="C38" s="60"/>
      <c r="D38" s="60"/>
      <c r="E38" s="56">
        <v>1677</v>
      </c>
      <c r="F38" s="56">
        <v>1677</v>
      </c>
      <c r="G38" s="56">
        <v>1680</v>
      </c>
      <c r="H38" s="56">
        <v>1685</v>
      </c>
      <c r="I38" s="56">
        <v>1690</v>
      </c>
      <c r="J38" s="56">
        <v>1700</v>
      </c>
    </row>
    <row r="39" spans="1:10" ht="25.5" customHeight="1">
      <c r="A39" s="72" t="s">
        <v>159</v>
      </c>
      <c r="B39" s="57" t="s">
        <v>103</v>
      </c>
      <c r="C39" s="60"/>
      <c r="D39" s="60"/>
      <c r="E39" s="56">
        <v>1106</v>
      </c>
      <c r="F39" s="56">
        <v>1106</v>
      </c>
      <c r="G39" s="56">
        <v>1115</v>
      </c>
      <c r="H39" s="56">
        <v>1117</v>
      </c>
      <c r="I39" s="56">
        <v>1120</v>
      </c>
      <c r="J39" s="56">
        <v>1130</v>
      </c>
    </row>
    <row r="40" spans="1:10" ht="25.5" customHeight="1">
      <c r="A40" s="73" t="s">
        <v>160</v>
      </c>
      <c r="B40" s="57" t="s">
        <v>103</v>
      </c>
      <c r="C40" s="60"/>
      <c r="D40" s="60"/>
      <c r="E40" s="56">
        <v>1481</v>
      </c>
      <c r="F40" s="56">
        <v>1481</v>
      </c>
      <c r="G40" s="56">
        <v>1490</v>
      </c>
      <c r="H40" s="56">
        <v>1492</v>
      </c>
      <c r="I40" s="56">
        <v>1510</v>
      </c>
      <c r="J40" s="56">
        <v>1525</v>
      </c>
    </row>
    <row r="41" spans="1:10" ht="25.5" customHeight="1">
      <c r="A41" s="72" t="s">
        <v>161</v>
      </c>
      <c r="B41" s="57" t="s">
        <v>103</v>
      </c>
      <c r="C41" s="60"/>
      <c r="D41" s="60"/>
      <c r="E41" s="56">
        <v>976</v>
      </c>
      <c r="F41" s="56">
        <v>976</v>
      </c>
      <c r="G41" s="56">
        <v>980</v>
      </c>
      <c r="H41" s="56">
        <v>980</v>
      </c>
      <c r="I41" s="56">
        <v>983</v>
      </c>
      <c r="J41" s="56">
        <v>990</v>
      </c>
    </row>
    <row r="42" spans="1:10" ht="25.5" customHeight="1">
      <c r="A42" s="72" t="s">
        <v>162</v>
      </c>
      <c r="B42" s="57" t="s">
        <v>103</v>
      </c>
      <c r="C42" s="60"/>
      <c r="D42" s="60"/>
      <c r="E42" s="56">
        <v>376</v>
      </c>
      <c r="F42" s="56">
        <v>376</v>
      </c>
      <c r="G42" s="56">
        <v>379</v>
      </c>
      <c r="H42" s="56">
        <v>380</v>
      </c>
      <c r="I42" s="56">
        <v>385</v>
      </c>
      <c r="J42" s="56">
        <v>390</v>
      </c>
    </row>
    <row r="43" spans="1:10" ht="25.5" customHeight="1">
      <c r="A43" s="72" t="s">
        <v>163</v>
      </c>
      <c r="B43" s="57" t="s">
        <v>103</v>
      </c>
      <c r="C43" s="60"/>
      <c r="D43" s="60"/>
      <c r="E43" s="56">
        <v>845</v>
      </c>
      <c r="F43" s="56">
        <v>845</v>
      </c>
      <c r="G43" s="56">
        <v>850</v>
      </c>
      <c r="H43" s="56">
        <v>855</v>
      </c>
      <c r="I43" s="56">
        <v>870</v>
      </c>
      <c r="J43" s="56">
        <v>875</v>
      </c>
    </row>
    <row r="44" spans="1:10" ht="25.5" customHeight="1">
      <c r="A44" s="72" t="s">
        <v>164</v>
      </c>
      <c r="B44" s="57" t="s">
        <v>103</v>
      </c>
      <c r="C44" s="60"/>
      <c r="D44" s="60"/>
      <c r="E44" s="56">
        <v>735</v>
      </c>
      <c r="F44" s="56">
        <v>735</v>
      </c>
      <c r="G44" s="56">
        <v>740</v>
      </c>
      <c r="H44" s="56">
        <v>740</v>
      </c>
      <c r="I44" s="56">
        <v>742</v>
      </c>
      <c r="J44" s="56">
        <v>745</v>
      </c>
    </row>
    <row r="45" spans="1:10" ht="25.5" customHeight="1">
      <c r="A45" s="72" t="s">
        <v>165</v>
      </c>
      <c r="B45" s="57" t="s">
        <v>103</v>
      </c>
      <c r="C45" s="60"/>
      <c r="D45" s="60"/>
      <c r="E45" s="56">
        <v>846</v>
      </c>
      <c r="F45" s="56">
        <v>846</v>
      </c>
      <c r="G45" s="56">
        <v>849</v>
      </c>
      <c r="H45" s="56">
        <v>849</v>
      </c>
      <c r="I45" s="56">
        <v>850</v>
      </c>
      <c r="J45" s="56">
        <v>855</v>
      </c>
    </row>
    <row r="46" spans="1:10" ht="25.5" customHeight="1">
      <c r="A46" s="72" t="s">
        <v>166</v>
      </c>
      <c r="B46" s="57" t="s">
        <v>103</v>
      </c>
      <c r="C46" s="60"/>
      <c r="D46" s="60"/>
      <c r="E46" s="56">
        <v>2025</v>
      </c>
      <c r="F46" s="56">
        <v>2025</v>
      </c>
      <c r="G46" s="56">
        <v>2050</v>
      </c>
      <c r="H46" s="56">
        <v>2050</v>
      </c>
      <c r="I46" s="56">
        <v>2055</v>
      </c>
      <c r="J46" s="56">
        <v>2065</v>
      </c>
    </row>
    <row r="47" spans="1:10" ht="25.5" customHeight="1">
      <c r="A47" s="72" t="s">
        <v>167</v>
      </c>
      <c r="B47" s="57" t="s">
        <v>103</v>
      </c>
      <c r="C47" s="60"/>
      <c r="D47" s="60"/>
      <c r="E47" s="56">
        <v>1869</v>
      </c>
      <c r="F47" s="56">
        <v>1869</v>
      </c>
      <c r="G47" s="56">
        <v>1870</v>
      </c>
      <c r="H47" s="56">
        <v>1870</v>
      </c>
      <c r="I47" s="56">
        <v>1879</v>
      </c>
      <c r="J47" s="56">
        <v>1890</v>
      </c>
    </row>
    <row r="48" spans="1:10" ht="25.5" customHeight="1">
      <c r="A48" s="72" t="s">
        <v>168</v>
      </c>
      <c r="B48" s="57" t="s">
        <v>103</v>
      </c>
      <c r="C48" s="60"/>
      <c r="D48" s="60"/>
      <c r="E48" s="56">
        <v>844</v>
      </c>
      <c r="F48" s="56">
        <v>844</v>
      </c>
      <c r="G48" s="56">
        <v>850</v>
      </c>
      <c r="H48" s="56">
        <v>855</v>
      </c>
      <c r="I48" s="56">
        <v>890</v>
      </c>
      <c r="J48" s="56">
        <v>898</v>
      </c>
    </row>
    <row r="49" spans="1:10" ht="25.5" customHeight="1">
      <c r="A49" s="72" t="s">
        <v>169</v>
      </c>
      <c r="B49" s="57" t="s">
        <v>103</v>
      </c>
      <c r="C49" s="60"/>
      <c r="D49" s="60"/>
      <c r="E49" s="56">
        <v>515</v>
      </c>
      <c r="F49" s="56">
        <v>515</v>
      </c>
      <c r="G49" s="56">
        <v>517</v>
      </c>
      <c r="H49" s="56">
        <v>517</v>
      </c>
      <c r="I49" s="56">
        <v>520</v>
      </c>
      <c r="J49" s="56">
        <v>525</v>
      </c>
    </row>
    <row r="50" spans="1:10" ht="25.5" customHeight="1">
      <c r="A50" s="72" t="s">
        <v>170</v>
      </c>
      <c r="B50" s="57" t="s">
        <v>103</v>
      </c>
      <c r="C50" s="60"/>
      <c r="D50" s="60"/>
      <c r="E50" s="56">
        <v>7737</v>
      </c>
      <c r="F50" s="56">
        <v>7737</v>
      </c>
      <c r="G50" s="56">
        <v>7770</v>
      </c>
      <c r="H50" s="56">
        <v>7780</v>
      </c>
      <c r="I50" s="56">
        <v>7800</v>
      </c>
      <c r="J50" s="56">
        <v>7825</v>
      </c>
    </row>
    <row r="51" spans="1:10" ht="94.5" customHeight="1">
      <c r="A51" s="48" t="s">
        <v>147</v>
      </c>
      <c r="B51" s="47" t="s">
        <v>148</v>
      </c>
      <c r="C51" s="60"/>
      <c r="D51" s="60"/>
      <c r="E51" s="56">
        <v>20.5</v>
      </c>
      <c r="F51" s="56">
        <v>21</v>
      </c>
      <c r="G51" s="56">
        <v>21</v>
      </c>
      <c r="H51" s="56">
        <v>22</v>
      </c>
      <c r="I51" s="56">
        <v>22.5</v>
      </c>
      <c r="J51" s="56">
        <v>23</v>
      </c>
    </row>
    <row r="52" spans="1:10" ht="96" customHeight="1">
      <c r="A52" s="48" t="s">
        <v>149</v>
      </c>
      <c r="B52" s="47" t="s">
        <v>148</v>
      </c>
      <c r="C52" s="60"/>
      <c r="D52" s="60"/>
      <c r="E52" s="56">
        <v>15.9</v>
      </c>
      <c r="F52" s="56">
        <v>15.8</v>
      </c>
      <c r="G52" s="56">
        <v>15.8</v>
      </c>
      <c r="H52" s="56">
        <v>15.7</v>
      </c>
      <c r="I52" s="56">
        <v>15.6</v>
      </c>
      <c r="J52" s="56">
        <v>15.4</v>
      </c>
    </row>
    <row r="53" spans="1:10" ht="18.75">
      <c r="A53" s="52" t="s">
        <v>171</v>
      </c>
      <c r="B53" s="60"/>
      <c r="C53" s="60"/>
      <c r="D53" s="60"/>
      <c r="E53" s="60"/>
      <c r="F53" s="60"/>
      <c r="G53" s="60"/>
      <c r="H53" s="60"/>
      <c r="I53" s="60"/>
      <c r="J53" s="60"/>
    </row>
    <row r="54" spans="1:10" ht="62.25" customHeight="1">
      <c r="A54" s="48" t="s">
        <v>59</v>
      </c>
      <c r="B54" s="57" t="s">
        <v>11</v>
      </c>
      <c r="C54" s="55" t="e">
        <f>C58+C61+C64</f>
        <v>#REF!</v>
      </c>
      <c r="D54" s="55" t="e">
        <f>D58+D61+D64</f>
        <v>#REF!</v>
      </c>
      <c r="E54" s="55">
        <v>314.5</v>
      </c>
      <c r="F54" s="55">
        <v>363.16</v>
      </c>
      <c r="G54" s="55">
        <v>382.56</v>
      </c>
      <c r="H54" s="55">
        <v>392.6</v>
      </c>
      <c r="I54" s="55">
        <v>402.36</v>
      </c>
      <c r="J54" s="55">
        <v>422.25</v>
      </c>
    </row>
    <row r="55" spans="1:10" ht="18.75">
      <c r="A55" s="48" t="s">
        <v>191</v>
      </c>
      <c r="B55" s="60" t="s">
        <v>13</v>
      </c>
      <c r="C55" s="56">
        <v>103.2</v>
      </c>
      <c r="D55" s="56">
        <v>100.7</v>
      </c>
      <c r="E55" s="56">
        <v>100.7</v>
      </c>
      <c r="F55" s="56">
        <v>100</v>
      </c>
      <c r="G55" s="56">
        <v>100.9</v>
      </c>
      <c r="H55" s="56">
        <v>103</v>
      </c>
      <c r="I55" s="56">
        <v>100</v>
      </c>
      <c r="J55" s="56">
        <v>100</v>
      </c>
    </row>
    <row r="56" spans="1:10" ht="18.75">
      <c r="A56" s="47" t="s">
        <v>33</v>
      </c>
      <c r="B56" s="57"/>
      <c r="C56" s="60"/>
      <c r="D56" s="60"/>
      <c r="E56" s="60"/>
      <c r="F56" s="60"/>
      <c r="G56" s="60"/>
      <c r="H56" s="60"/>
      <c r="I56" s="60"/>
      <c r="J56" s="60"/>
    </row>
    <row r="57" spans="1:10" ht="18.75">
      <c r="A57" s="52" t="s">
        <v>15</v>
      </c>
      <c r="B57" s="57"/>
      <c r="C57" s="56"/>
      <c r="D57" s="56"/>
      <c r="E57" s="56"/>
      <c r="F57" s="56"/>
      <c r="G57" s="56"/>
      <c r="H57" s="56"/>
      <c r="I57" s="56"/>
      <c r="J57" s="56"/>
    </row>
    <row r="58" spans="1:10" ht="56.25">
      <c r="A58" s="82" t="s">
        <v>58</v>
      </c>
      <c r="B58" s="57" t="s">
        <v>11</v>
      </c>
      <c r="C58" s="55" t="e">
        <f>C20</f>
        <v>#REF!</v>
      </c>
      <c r="D58" s="55" t="e">
        <f>D20</f>
        <v>#REF!</v>
      </c>
      <c r="E58" s="55">
        <v>45.9</v>
      </c>
      <c r="F58" s="55">
        <v>48.6</v>
      </c>
      <c r="G58" s="55">
        <v>49.7</v>
      </c>
      <c r="H58" s="55">
        <f>H20</f>
        <v>50.6</v>
      </c>
      <c r="I58" s="55">
        <v>51.76</v>
      </c>
      <c r="J58" s="55">
        <v>53.72</v>
      </c>
    </row>
    <row r="59" spans="1:10" ht="18.75">
      <c r="A59" s="82" t="s">
        <v>3</v>
      </c>
      <c r="B59" s="57" t="s">
        <v>13</v>
      </c>
      <c r="C59" s="56">
        <v>102</v>
      </c>
      <c r="D59" s="56">
        <v>100</v>
      </c>
      <c r="E59" s="56">
        <v>100</v>
      </c>
      <c r="F59" s="56">
        <v>105.26</v>
      </c>
      <c r="G59" s="56">
        <v>100</v>
      </c>
      <c r="H59" s="56">
        <v>105</v>
      </c>
      <c r="I59" s="56">
        <v>100</v>
      </c>
      <c r="J59" s="56">
        <v>100</v>
      </c>
    </row>
    <row r="60" spans="1:10" ht="18.75">
      <c r="A60" s="52" t="s">
        <v>16</v>
      </c>
      <c r="B60" s="57"/>
      <c r="C60" s="56"/>
      <c r="D60" s="56"/>
      <c r="E60" s="56"/>
      <c r="F60" s="56"/>
      <c r="G60" s="56"/>
      <c r="H60" s="56"/>
      <c r="I60" s="56"/>
      <c r="J60" s="56"/>
    </row>
    <row r="61" spans="1:10" ht="56.25">
      <c r="A61" s="82" t="s">
        <v>58</v>
      </c>
      <c r="B61" s="57" t="s">
        <v>11</v>
      </c>
      <c r="C61" s="55" t="e">
        <f>#REF!</f>
        <v>#REF!</v>
      </c>
      <c r="D61" s="55" t="e">
        <f>#REF!</f>
        <v>#REF!</v>
      </c>
      <c r="E61" s="55">
        <v>187.2</v>
      </c>
      <c r="F61" s="55">
        <v>257.36</v>
      </c>
      <c r="G61" s="55">
        <v>271.18</v>
      </c>
      <c r="H61" s="55">
        <v>280</v>
      </c>
      <c r="I61" s="55">
        <v>284.08</v>
      </c>
      <c r="J61" s="55">
        <v>297.11</v>
      </c>
    </row>
    <row r="62" spans="1:10" ht="18.75">
      <c r="A62" s="82" t="s">
        <v>3</v>
      </c>
      <c r="B62" s="57" t="s">
        <v>13</v>
      </c>
      <c r="C62" s="56">
        <v>109.7</v>
      </c>
      <c r="D62" s="56">
        <v>108.1</v>
      </c>
      <c r="E62" s="56">
        <v>108.1</v>
      </c>
      <c r="F62" s="56">
        <v>102.94</v>
      </c>
      <c r="G62" s="56">
        <v>102.96</v>
      </c>
      <c r="H62" s="56">
        <v>105</v>
      </c>
      <c r="I62" s="56">
        <v>100</v>
      </c>
      <c r="J62" s="56">
        <v>100</v>
      </c>
    </row>
    <row r="63" spans="1:10" ht="37.5" customHeight="1">
      <c r="A63" s="52" t="s">
        <v>17</v>
      </c>
      <c r="B63" s="57"/>
      <c r="C63" s="47"/>
      <c r="D63" s="47"/>
      <c r="E63" s="47"/>
      <c r="F63" s="47"/>
      <c r="G63" s="47"/>
      <c r="H63" s="47"/>
      <c r="I63" s="47"/>
      <c r="J63" s="47"/>
    </row>
    <row r="64" spans="1:10" ht="56.25">
      <c r="A64" s="82" t="s">
        <v>58</v>
      </c>
      <c r="B64" s="57" t="s">
        <v>11</v>
      </c>
      <c r="C64" s="55" t="e">
        <f>#REF!</f>
        <v>#REF!</v>
      </c>
      <c r="D64" s="55" t="e">
        <f>#REF!</f>
        <v>#REF!</v>
      </c>
      <c r="E64" s="55">
        <v>56</v>
      </c>
      <c r="F64" s="55">
        <v>57.2</v>
      </c>
      <c r="G64" s="55">
        <v>61.66</v>
      </c>
      <c r="H64" s="55">
        <v>62</v>
      </c>
      <c r="I64" s="55">
        <v>66.53</v>
      </c>
      <c r="J64" s="55">
        <v>71.41</v>
      </c>
    </row>
    <row r="65" spans="1:10" ht="18.75">
      <c r="A65" s="82" t="s">
        <v>3</v>
      </c>
      <c r="B65" s="57" t="s">
        <v>13</v>
      </c>
      <c r="C65" s="56">
        <v>105.2</v>
      </c>
      <c r="D65" s="56">
        <v>92</v>
      </c>
      <c r="E65" s="56">
        <v>92</v>
      </c>
      <c r="F65" s="56">
        <v>101.78</v>
      </c>
      <c r="G65" s="56">
        <v>101.94</v>
      </c>
      <c r="H65" s="56">
        <v>105</v>
      </c>
      <c r="I65" s="56">
        <v>100</v>
      </c>
      <c r="J65" s="56">
        <v>100</v>
      </c>
    </row>
    <row r="66" spans="1:10" ht="18.75">
      <c r="A66" s="52" t="s">
        <v>172</v>
      </c>
      <c r="B66" s="83"/>
      <c r="C66" s="56"/>
      <c r="D66" s="56"/>
      <c r="E66" s="56"/>
      <c r="F66" s="56"/>
      <c r="G66" s="56"/>
      <c r="H66" s="56"/>
      <c r="I66" s="56"/>
      <c r="J66" s="56"/>
    </row>
    <row r="67" spans="1:10" ht="37.5">
      <c r="A67" s="48" t="s">
        <v>18</v>
      </c>
      <c r="B67" s="57" t="s">
        <v>11</v>
      </c>
      <c r="C67" s="56">
        <v>1058.7</v>
      </c>
      <c r="D67" s="56">
        <v>1371</v>
      </c>
      <c r="E67" s="56">
        <v>1371</v>
      </c>
      <c r="F67" s="56">
        <v>1449</v>
      </c>
      <c r="G67" s="84">
        <v>1570</v>
      </c>
      <c r="H67" s="56">
        <v>1630</v>
      </c>
      <c r="I67" s="84">
        <v>1589.35</v>
      </c>
      <c r="J67" s="84">
        <v>1620</v>
      </c>
    </row>
    <row r="68" spans="1:10" ht="37.5">
      <c r="A68" s="48" t="s">
        <v>4</v>
      </c>
      <c r="B68" s="57" t="s">
        <v>13</v>
      </c>
      <c r="C68" s="57">
        <v>107.2</v>
      </c>
      <c r="D68" s="56">
        <v>110.8</v>
      </c>
      <c r="E68" s="56">
        <v>110.8</v>
      </c>
      <c r="F68" s="56">
        <v>107.7</v>
      </c>
      <c r="G68" s="56">
        <v>104.7</v>
      </c>
      <c r="H68" s="56">
        <v>106</v>
      </c>
      <c r="I68" s="56">
        <v>102.9</v>
      </c>
      <c r="J68" s="56">
        <v>104.3</v>
      </c>
    </row>
    <row r="69" spans="1:10" ht="18.75">
      <c r="A69" s="52" t="s">
        <v>173</v>
      </c>
      <c r="B69" s="83"/>
      <c r="C69" s="56"/>
      <c r="D69" s="56"/>
      <c r="E69" s="56"/>
      <c r="F69" s="56"/>
      <c r="G69" s="56"/>
      <c r="H69" s="56"/>
      <c r="I69" s="56"/>
      <c r="J69" s="56"/>
    </row>
    <row r="70" spans="1:10" ht="56.25">
      <c r="A70" s="48" t="s">
        <v>5</v>
      </c>
      <c r="B70" s="57" t="s">
        <v>11</v>
      </c>
      <c r="C70" s="55" t="e">
        <f>C23</f>
        <v>#REF!</v>
      </c>
      <c r="D70" s="55" t="e">
        <f>D23</f>
        <v>#REF!</v>
      </c>
      <c r="E70" s="55">
        <v>3.5</v>
      </c>
      <c r="F70" s="55">
        <v>3.59</v>
      </c>
      <c r="G70" s="55">
        <v>3.73</v>
      </c>
      <c r="H70" s="84">
        <v>6</v>
      </c>
      <c r="I70" s="55">
        <v>3.89</v>
      </c>
      <c r="J70" s="84">
        <v>4</v>
      </c>
    </row>
    <row r="71" spans="1:10" ht="18.75">
      <c r="A71" s="48" t="s">
        <v>20</v>
      </c>
      <c r="B71" s="57" t="s">
        <v>21</v>
      </c>
      <c r="C71" s="56">
        <v>4169.5</v>
      </c>
      <c r="D71" s="56">
        <v>3501</v>
      </c>
      <c r="E71" s="56">
        <v>3501</v>
      </c>
      <c r="F71" s="56">
        <v>3000</v>
      </c>
      <c r="G71" s="84">
        <v>3500</v>
      </c>
      <c r="H71" s="56">
        <v>3500</v>
      </c>
      <c r="I71" s="84">
        <v>3500</v>
      </c>
      <c r="J71" s="84">
        <v>3500</v>
      </c>
    </row>
    <row r="72" spans="1:10" ht="18.75">
      <c r="A72" s="48" t="s">
        <v>22</v>
      </c>
      <c r="B72" s="57" t="s">
        <v>21</v>
      </c>
      <c r="C72" s="55">
        <f>C71/30639</f>
        <v>0.13608472861385815</v>
      </c>
      <c r="D72" s="55">
        <f>D71/29436</f>
        <v>0.11893599673868732</v>
      </c>
      <c r="E72" s="55">
        <v>0.12</v>
      </c>
      <c r="F72" s="55">
        <f>F71/29118</f>
        <v>0.10302905419328251</v>
      </c>
      <c r="G72" s="55">
        <f>G71/29118</f>
        <v>0.12020056322549626</v>
      </c>
      <c r="H72" s="55">
        <f>H71/29118</f>
        <v>0.12020056322549626</v>
      </c>
      <c r="I72" s="55">
        <v>0.1</v>
      </c>
      <c r="J72" s="55">
        <v>0.1</v>
      </c>
    </row>
    <row r="73" spans="1:10" ht="18.75">
      <c r="A73" s="52" t="s">
        <v>174</v>
      </c>
      <c r="B73" s="83"/>
      <c r="C73" s="56"/>
      <c r="D73" s="56"/>
      <c r="E73" s="56"/>
      <c r="F73" s="56"/>
      <c r="G73" s="56"/>
      <c r="H73" s="56"/>
      <c r="I73" s="56"/>
      <c r="J73" s="56"/>
    </row>
    <row r="74" spans="1:10" ht="18.75">
      <c r="A74" s="48" t="s">
        <v>23</v>
      </c>
      <c r="B74" s="57" t="s">
        <v>24</v>
      </c>
      <c r="C74" s="56">
        <v>20000</v>
      </c>
      <c r="D74" s="56">
        <v>20342.6</v>
      </c>
      <c r="E74" s="56">
        <v>20342.6</v>
      </c>
      <c r="F74" s="56">
        <v>21563</v>
      </c>
      <c r="G74" s="84">
        <v>22110</v>
      </c>
      <c r="H74" s="56">
        <v>22641.2</v>
      </c>
      <c r="I74" s="84">
        <v>24226</v>
      </c>
      <c r="J74" s="84">
        <v>24226</v>
      </c>
    </row>
    <row r="75" spans="1:10" ht="35.25" customHeight="1">
      <c r="A75" s="48" t="s">
        <v>25</v>
      </c>
      <c r="B75" s="56" t="s">
        <v>26</v>
      </c>
      <c r="C75" s="56">
        <v>8600</v>
      </c>
      <c r="D75" s="56">
        <v>8833.6</v>
      </c>
      <c r="E75" s="56">
        <v>8833.6</v>
      </c>
      <c r="F75" s="56">
        <v>9186.9</v>
      </c>
      <c r="G75" s="84">
        <v>9320</v>
      </c>
      <c r="H75" s="56">
        <v>9646.3</v>
      </c>
      <c r="I75" s="84">
        <v>10321.5</v>
      </c>
      <c r="J75" s="84">
        <v>10321.5</v>
      </c>
    </row>
    <row r="76" spans="1:10" ht="18.75">
      <c r="A76" s="52" t="s">
        <v>175</v>
      </c>
      <c r="B76" s="83"/>
      <c r="C76" s="47"/>
      <c r="D76" s="47"/>
      <c r="E76" s="47"/>
      <c r="F76" s="47"/>
      <c r="G76" s="47"/>
      <c r="H76" s="47"/>
      <c r="I76" s="47"/>
      <c r="J76" s="47"/>
    </row>
    <row r="77" spans="1:10" ht="18.75">
      <c r="A77" s="48" t="s">
        <v>28</v>
      </c>
      <c r="B77" s="57" t="s">
        <v>11</v>
      </c>
      <c r="C77" s="56">
        <v>900</v>
      </c>
      <c r="D77" s="56">
        <v>929.8</v>
      </c>
      <c r="E77" s="56">
        <v>929.8</v>
      </c>
      <c r="F77" s="56">
        <v>970</v>
      </c>
      <c r="G77" s="84">
        <v>1000</v>
      </c>
      <c r="H77" s="56">
        <v>1100</v>
      </c>
      <c r="I77" s="84">
        <v>1150</v>
      </c>
      <c r="J77" s="84">
        <v>1150</v>
      </c>
    </row>
    <row r="78" spans="1:10" ht="18.75">
      <c r="A78" s="48" t="s">
        <v>29</v>
      </c>
      <c r="B78" s="57" t="s">
        <v>13</v>
      </c>
      <c r="C78" s="68">
        <v>109</v>
      </c>
      <c r="D78" s="56">
        <v>102</v>
      </c>
      <c r="E78" s="56">
        <v>102</v>
      </c>
      <c r="F78" s="56">
        <v>106</v>
      </c>
      <c r="G78" s="56">
        <v>108</v>
      </c>
      <c r="H78" s="56">
        <v>106</v>
      </c>
      <c r="I78" s="56">
        <v>106</v>
      </c>
      <c r="J78" s="56">
        <v>106</v>
      </c>
    </row>
    <row r="79" spans="1:10" ht="18.75">
      <c r="A79" s="52" t="s">
        <v>176</v>
      </c>
      <c r="B79" s="83"/>
      <c r="C79" s="56"/>
      <c r="D79" s="56"/>
      <c r="E79" s="56"/>
      <c r="F79" s="56"/>
      <c r="G79" s="56"/>
      <c r="H79" s="56"/>
      <c r="I79" s="56"/>
      <c r="J79" s="56"/>
    </row>
    <row r="80" spans="1:10" ht="37.5">
      <c r="A80" s="48" t="s">
        <v>62</v>
      </c>
      <c r="B80" s="57" t="s">
        <v>30</v>
      </c>
      <c r="C80" s="58">
        <v>137</v>
      </c>
      <c r="D80" s="56">
        <v>194</v>
      </c>
      <c r="E80" s="56">
        <v>194</v>
      </c>
      <c r="F80" s="56">
        <v>194</v>
      </c>
      <c r="G80" s="84">
        <v>200</v>
      </c>
      <c r="H80" s="56">
        <v>210</v>
      </c>
      <c r="I80" s="84">
        <v>210</v>
      </c>
      <c r="J80" s="84">
        <v>210</v>
      </c>
    </row>
    <row r="81" spans="1:10" ht="37.5">
      <c r="A81" s="48" t="s">
        <v>57</v>
      </c>
      <c r="B81" s="57"/>
      <c r="C81" s="56"/>
      <c r="D81" s="56"/>
      <c r="E81" s="56"/>
      <c r="F81" s="56"/>
      <c r="G81" s="56"/>
      <c r="H81" s="84"/>
      <c r="I81" s="56"/>
      <c r="J81" s="84"/>
    </row>
    <row r="82" spans="1:10" ht="18.75">
      <c r="A82" s="48" t="s">
        <v>37</v>
      </c>
      <c r="B82" s="57" t="s">
        <v>30</v>
      </c>
      <c r="C82" s="58">
        <v>6</v>
      </c>
      <c r="D82" s="58">
        <v>7</v>
      </c>
      <c r="E82" s="58">
        <v>7</v>
      </c>
      <c r="F82" s="58">
        <v>7</v>
      </c>
      <c r="G82" s="58">
        <v>7</v>
      </c>
      <c r="H82" s="58">
        <v>7</v>
      </c>
      <c r="I82" s="58">
        <v>7</v>
      </c>
      <c r="J82" s="58">
        <v>7</v>
      </c>
    </row>
    <row r="83" spans="1:10" ht="18.75">
      <c r="A83" s="48" t="s">
        <v>55</v>
      </c>
      <c r="B83" s="57" t="s">
        <v>30</v>
      </c>
      <c r="C83" s="58">
        <v>3</v>
      </c>
      <c r="D83" s="58">
        <v>5</v>
      </c>
      <c r="E83" s="58">
        <v>5</v>
      </c>
      <c r="F83" s="58">
        <v>5</v>
      </c>
      <c r="G83" s="58">
        <v>5</v>
      </c>
      <c r="H83" s="58">
        <v>5</v>
      </c>
      <c r="I83" s="58">
        <v>5</v>
      </c>
      <c r="J83" s="58">
        <v>5</v>
      </c>
    </row>
    <row r="84" spans="1:10" ht="18.75">
      <c r="A84" s="48" t="s">
        <v>39</v>
      </c>
      <c r="B84" s="57" t="s">
        <v>30</v>
      </c>
      <c r="C84" s="58">
        <v>0</v>
      </c>
      <c r="D84" s="58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</row>
    <row r="85" spans="1:10" ht="18.75">
      <c r="A85" s="48" t="s">
        <v>40</v>
      </c>
      <c r="B85" s="57" t="s">
        <v>30</v>
      </c>
      <c r="C85" s="58">
        <v>4</v>
      </c>
      <c r="D85" s="58">
        <v>4</v>
      </c>
      <c r="E85" s="58">
        <v>4</v>
      </c>
      <c r="F85" s="58">
        <v>4</v>
      </c>
      <c r="G85" s="58">
        <v>4</v>
      </c>
      <c r="H85" s="58">
        <v>4</v>
      </c>
      <c r="I85" s="58">
        <v>4</v>
      </c>
      <c r="J85" s="58">
        <v>4</v>
      </c>
    </row>
    <row r="86" spans="1:10" ht="36.75" customHeight="1">
      <c r="A86" s="48" t="s">
        <v>41</v>
      </c>
      <c r="B86" s="57" t="s">
        <v>30</v>
      </c>
      <c r="C86" s="58">
        <v>13</v>
      </c>
      <c r="D86" s="58">
        <v>9</v>
      </c>
      <c r="E86" s="58">
        <v>9</v>
      </c>
      <c r="F86" s="58">
        <v>9</v>
      </c>
      <c r="G86" s="58">
        <v>9</v>
      </c>
      <c r="H86" s="58">
        <v>9</v>
      </c>
      <c r="I86" s="58">
        <v>9</v>
      </c>
      <c r="J86" s="58">
        <v>9</v>
      </c>
    </row>
    <row r="87" spans="1:10" ht="18.75">
      <c r="A87" s="48" t="s">
        <v>19</v>
      </c>
      <c r="B87" s="57" t="s">
        <v>30</v>
      </c>
      <c r="C87" s="58">
        <v>3</v>
      </c>
      <c r="D87" s="58">
        <v>2</v>
      </c>
      <c r="E87" s="58">
        <v>2</v>
      </c>
      <c r="F87" s="58">
        <v>2</v>
      </c>
      <c r="G87" s="58">
        <v>2</v>
      </c>
      <c r="H87" s="58">
        <v>2</v>
      </c>
      <c r="I87" s="58">
        <v>2</v>
      </c>
      <c r="J87" s="58">
        <v>2</v>
      </c>
    </row>
    <row r="88" spans="1:10" ht="18.75">
      <c r="A88" s="48" t="s">
        <v>27</v>
      </c>
      <c r="B88" s="57" t="s">
        <v>30</v>
      </c>
      <c r="C88" s="59">
        <v>70</v>
      </c>
      <c r="D88" s="59">
        <v>110</v>
      </c>
      <c r="E88" s="59">
        <v>110</v>
      </c>
      <c r="F88" s="59">
        <v>110</v>
      </c>
      <c r="G88" s="59">
        <v>116</v>
      </c>
      <c r="H88" s="59">
        <v>126</v>
      </c>
      <c r="I88" s="59">
        <v>126</v>
      </c>
      <c r="J88" s="59">
        <v>126</v>
      </c>
    </row>
    <row r="89" spans="1:10" ht="18.75">
      <c r="A89" s="48" t="s">
        <v>42</v>
      </c>
      <c r="B89" s="57" t="s">
        <v>30</v>
      </c>
      <c r="C89" s="58">
        <v>4</v>
      </c>
      <c r="D89" s="58">
        <v>3</v>
      </c>
      <c r="E89" s="58">
        <v>3</v>
      </c>
      <c r="F89" s="58">
        <v>3</v>
      </c>
      <c r="G89" s="58">
        <v>3</v>
      </c>
      <c r="H89" s="58">
        <v>3</v>
      </c>
      <c r="I89" s="58">
        <v>3</v>
      </c>
      <c r="J89" s="58">
        <v>3</v>
      </c>
    </row>
    <row r="90" spans="1:10" ht="18.75">
      <c r="A90" s="48" t="s">
        <v>46</v>
      </c>
      <c r="B90" s="57" t="s">
        <v>30</v>
      </c>
      <c r="C90" s="58">
        <v>34</v>
      </c>
      <c r="D90" s="58">
        <v>54</v>
      </c>
      <c r="E90" s="58">
        <v>54</v>
      </c>
      <c r="F90" s="58">
        <v>54</v>
      </c>
      <c r="G90" s="58">
        <v>54</v>
      </c>
      <c r="H90" s="58">
        <v>54</v>
      </c>
      <c r="I90" s="58">
        <v>54</v>
      </c>
      <c r="J90" s="58">
        <v>54</v>
      </c>
    </row>
    <row r="91" spans="1:10" ht="56.25">
      <c r="A91" s="48" t="s">
        <v>63</v>
      </c>
      <c r="B91" s="57" t="s">
        <v>13</v>
      </c>
      <c r="C91" s="69">
        <v>37</v>
      </c>
      <c r="D91" s="55">
        <v>34</v>
      </c>
      <c r="E91" s="55">
        <v>34</v>
      </c>
      <c r="F91" s="55">
        <v>31.78</v>
      </c>
      <c r="G91" s="55">
        <v>31.9</v>
      </c>
      <c r="H91" s="55">
        <v>33</v>
      </c>
      <c r="I91" s="55">
        <v>32.48</v>
      </c>
      <c r="J91" s="55">
        <v>32.4</v>
      </c>
    </row>
    <row r="92" spans="1:10" ht="39">
      <c r="A92" s="50" t="s">
        <v>177</v>
      </c>
      <c r="B92" s="57" t="s">
        <v>30</v>
      </c>
      <c r="C92" s="58">
        <v>72</v>
      </c>
      <c r="D92" s="56">
        <v>94</v>
      </c>
      <c r="E92" s="56">
        <v>94</v>
      </c>
      <c r="F92" s="56">
        <v>99</v>
      </c>
      <c r="G92" s="84">
        <v>100</v>
      </c>
      <c r="H92" s="56">
        <v>120</v>
      </c>
      <c r="I92" s="84">
        <v>100</v>
      </c>
      <c r="J92" s="84">
        <v>100</v>
      </c>
    </row>
    <row r="93" spans="1:10" ht="48.75" customHeight="1">
      <c r="A93" s="48" t="s">
        <v>69</v>
      </c>
      <c r="B93" s="57"/>
      <c r="C93" s="57">
        <v>7</v>
      </c>
      <c r="D93" s="56">
        <v>9</v>
      </c>
      <c r="E93" s="56">
        <v>9</v>
      </c>
      <c r="F93" s="56">
        <v>10</v>
      </c>
      <c r="G93" s="84">
        <v>10</v>
      </c>
      <c r="H93" s="56">
        <v>11</v>
      </c>
      <c r="I93" s="84">
        <v>10</v>
      </c>
      <c r="J93" s="84">
        <v>10</v>
      </c>
    </row>
    <row r="94" spans="1:10" ht="37.5">
      <c r="A94" s="48" t="s">
        <v>56</v>
      </c>
      <c r="B94" s="57" t="s">
        <v>30</v>
      </c>
      <c r="C94" s="58">
        <v>450</v>
      </c>
      <c r="D94" s="56">
        <v>432</v>
      </c>
      <c r="E94" s="56">
        <v>432</v>
      </c>
      <c r="F94" s="56">
        <v>450</v>
      </c>
      <c r="G94" s="84">
        <v>455</v>
      </c>
      <c r="H94" s="56">
        <v>465</v>
      </c>
      <c r="I94" s="84">
        <v>460</v>
      </c>
      <c r="J94" s="84">
        <v>470</v>
      </c>
    </row>
    <row r="95" spans="1:10" ht="39">
      <c r="A95" s="50" t="s">
        <v>178</v>
      </c>
      <c r="B95" s="57" t="s">
        <v>11</v>
      </c>
      <c r="C95" s="56">
        <v>145.5</v>
      </c>
      <c r="D95" s="56">
        <v>337.2</v>
      </c>
      <c r="E95" s="56">
        <v>337.2</v>
      </c>
      <c r="F95" s="56">
        <v>574.8</v>
      </c>
      <c r="G95" s="84">
        <v>563</v>
      </c>
      <c r="H95" s="56">
        <v>570.5</v>
      </c>
      <c r="I95" s="84">
        <v>565.5</v>
      </c>
      <c r="J95" s="84">
        <v>566.5</v>
      </c>
    </row>
    <row r="96" spans="1:10" ht="18.75">
      <c r="A96" s="107" t="s">
        <v>179</v>
      </c>
      <c r="B96" s="108"/>
      <c r="C96" s="108"/>
      <c r="D96" s="108"/>
      <c r="E96" s="108"/>
      <c r="F96" s="108"/>
      <c r="G96" s="108"/>
      <c r="H96" s="108"/>
      <c r="I96" s="108"/>
      <c r="J96" s="109"/>
    </row>
    <row r="97" spans="1:10" ht="19.5" hidden="1">
      <c r="A97" s="50" t="s">
        <v>113</v>
      </c>
      <c r="B97" s="57" t="s">
        <v>32</v>
      </c>
      <c r="C97" s="60">
        <v>29818</v>
      </c>
      <c r="D97" s="60">
        <v>29118</v>
      </c>
      <c r="E97" s="60"/>
      <c r="F97" s="60">
        <v>29200</v>
      </c>
      <c r="G97" s="60">
        <v>29300</v>
      </c>
      <c r="H97" s="60">
        <v>29350</v>
      </c>
      <c r="I97" s="60">
        <v>29500</v>
      </c>
      <c r="J97" s="60">
        <v>29650</v>
      </c>
    </row>
    <row r="98" spans="1:10" ht="58.5">
      <c r="A98" s="50" t="s">
        <v>65</v>
      </c>
      <c r="B98" s="57" t="s">
        <v>32</v>
      </c>
      <c r="C98" s="55">
        <f>C100+C101+C102+C103+C104+C105+C106+C107+C108+C109+C110+C111+C112</f>
        <v>5.461</v>
      </c>
      <c r="D98" s="55">
        <f>D100+D101+D102+D103+D104+D105+D106+D107+D108+D109+D110+D111+D112</f>
        <v>5.164</v>
      </c>
      <c r="E98" s="55">
        <v>5.16</v>
      </c>
      <c r="F98" s="55">
        <v>5.23</v>
      </c>
      <c r="G98" s="55">
        <v>5.28</v>
      </c>
      <c r="H98" s="55">
        <v>5.33</v>
      </c>
      <c r="I98" s="55">
        <v>5.28</v>
      </c>
      <c r="J98" s="55">
        <v>5.3</v>
      </c>
    </row>
    <row r="99" spans="1:10" ht="19.5">
      <c r="A99" s="50" t="s">
        <v>33</v>
      </c>
      <c r="B99" s="57"/>
      <c r="C99" s="55"/>
      <c r="D99" s="55"/>
      <c r="E99" s="55"/>
      <c r="F99" s="55"/>
      <c r="G99" s="55"/>
      <c r="H99" s="55"/>
      <c r="I99" s="55"/>
      <c r="J99" s="55"/>
    </row>
    <row r="100" spans="1:10" ht="18.75">
      <c r="A100" s="85" t="s">
        <v>37</v>
      </c>
      <c r="B100" s="57" t="s">
        <v>32</v>
      </c>
      <c r="C100" s="61">
        <v>1.021</v>
      </c>
      <c r="D100" s="61">
        <v>0.96</v>
      </c>
      <c r="E100" s="61">
        <v>0.96</v>
      </c>
      <c r="F100" s="61">
        <v>0.962</v>
      </c>
      <c r="G100" s="61">
        <v>1</v>
      </c>
      <c r="H100" s="61">
        <v>1</v>
      </c>
      <c r="I100" s="61">
        <v>0.935</v>
      </c>
      <c r="J100" s="61">
        <v>0.935</v>
      </c>
    </row>
    <row r="101" spans="1:10" ht="37.5" hidden="1">
      <c r="A101" s="47" t="s">
        <v>50</v>
      </c>
      <c r="B101" s="57" t="s">
        <v>32</v>
      </c>
      <c r="C101" s="61">
        <v>0.099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</row>
    <row r="102" spans="1:10" ht="18.75">
      <c r="A102" s="86" t="s">
        <v>39</v>
      </c>
      <c r="B102" s="57" t="s">
        <v>32</v>
      </c>
      <c r="C102" s="61">
        <v>0.089</v>
      </c>
      <c r="D102" s="61">
        <v>0.08</v>
      </c>
      <c r="E102" s="61">
        <v>0.08</v>
      </c>
      <c r="F102" s="61">
        <v>0.086</v>
      </c>
      <c r="G102" s="61">
        <v>0.086</v>
      </c>
      <c r="H102" s="61">
        <v>0.086</v>
      </c>
      <c r="I102" s="61">
        <v>0.086</v>
      </c>
      <c r="J102" s="61">
        <v>0.086</v>
      </c>
    </row>
    <row r="103" spans="1:10" ht="18.75">
      <c r="A103" s="86" t="s">
        <v>40</v>
      </c>
      <c r="B103" s="57" t="s">
        <v>32</v>
      </c>
      <c r="C103" s="61">
        <v>0.192</v>
      </c>
      <c r="D103" s="61">
        <v>0.19</v>
      </c>
      <c r="E103" s="61">
        <v>0.19</v>
      </c>
      <c r="F103" s="61">
        <v>0.201</v>
      </c>
      <c r="G103" s="61">
        <v>0.201</v>
      </c>
      <c r="H103" s="61">
        <v>0.201</v>
      </c>
      <c r="I103" s="61">
        <v>0.202</v>
      </c>
      <c r="J103" s="61">
        <v>0.202</v>
      </c>
    </row>
    <row r="104" spans="1:10" ht="18.75">
      <c r="A104" s="86" t="s">
        <v>41</v>
      </c>
      <c r="B104" s="57" t="s">
        <v>32</v>
      </c>
      <c r="C104" s="61">
        <v>0.193</v>
      </c>
      <c r="D104" s="61">
        <v>0.151</v>
      </c>
      <c r="E104" s="61">
        <v>0.151</v>
      </c>
      <c r="F104" s="61">
        <v>0.142</v>
      </c>
      <c r="G104" s="61">
        <v>0.14</v>
      </c>
      <c r="H104" s="61">
        <v>0.14</v>
      </c>
      <c r="I104" s="61">
        <v>0.14</v>
      </c>
      <c r="J104" s="61">
        <v>0.14</v>
      </c>
    </row>
    <row r="105" spans="1:10" ht="18.75">
      <c r="A105" s="86" t="s">
        <v>19</v>
      </c>
      <c r="B105" s="57" t="s">
        <v>32</v>
      </c>
      <c r="C105" s="61">
        <v>0.013</v>
      </c>
      <c r="D105" s="61">
        <v>0.075</v>
      </c>
      <c r="E105" s="61">
        <v>0.075</v>
      </c>
      <c r="F105" s="61">
        <v>0.075</v>
      </c>
      <c r="G105" s="61">
        <v>0.075</v>
      </c>
      <c r="H105" s="61">
        <v>0.075</v>
      </c>
      <c r="I105" s="61">
        <v>0.075</v>
      </c>
      <c r="J105" s="61">
        <v>0.075</v>
      </c>
    </row>
    <row r="106" spans="1:10" ht="75">
      <c r="A106" s="47" t="s">
        <v>2</v>
      </c>
      <c r="B106" s="57" t="s">
        <v>32</v>
      </c>
      <c r="C106" s="55">
        <v>0.89</v>
      </c>
      <c r="D106" s="55">
        <v>0.89</v>
      </c>
      <c r="E106" s="55">
        <v>0.89</v>
      </c>
      <c r="F106" s="55">
        <v>0.95</v>
      </c>
      <c r="G106" s="55">
        <v>1</v>
      </c>
      <c r="H106" s="55">
        <v>1.05</v>
      </c>
      <c r="I106" s="55">
        <v>1</v>
      </c>
      <c r="J106" s="55">
        <v>1</v>
      </c>
    </row>
    <row r="107" spans="1:10" ht="18.75">
      <c r="A107" s="86" t="s">
        <v>42</v>
      </c>
      <c r="B107" s="57" t="s">
        <v>32</v>
      </c>
      <c r="C107" s="61">
        <v>0.095</v>
      </c>
      <c r="D107" s="61">
        <v>0.304</v>
      </c>
      <c r="E107" s="61">
        <v>0.304</v>
      </c>
      <c r="F107" s="61">
        <v>0.304</v>
      </c>
      <c r="G107" s="61">
        <v>0.304</v>
      </c>
      <c r="H107" s="61">
        <v>0.304</v>
      </c>
      <c r="I107" s="61">
        <v>0.304</v>
      </c>
      <c r="J107" s="61">
        <v>0.304</v>
      </c>
    </row>
    <row r="108" spans="1:10" ht="56.25">
      <c r="A108" s="47" t="s">
        <v>38</v>
      </c>
      <c r="B108" s="57" t="s">
        <v>32</v>
      </c>
      <c r="C108" s="61">
        <v>0.31</v>
      </c>
      <c r="D108" s="61">
        <v>0.33</v>
      </c>
      <c r="E108" s="61">
        <v>0.33</v>
      </c>
      <c r="F108" s="61">
        <v>0.32</v>
      </c>
      <c r="G108" s="61">
        <v>0.32</v>
      </c>
      <c r="H108" s="61">
        <v>0.32</v>
      </c>
      <c r="I108" s="61">
        <v>0.32</v>
      </c>
      <c r="J108" s="61">
        <v>0.32</v>
      </c>
    </row>
    <row r="109" spans="1:10" ht="18.75">
      <c r="A109" s="86" t="s">
        <v>43</v>
      </c>
      <c r="B109" s="57" t="s">
        <v>32</v>
      </c>
      <c r="C109" s="61">
        <v>1.48</v>
      </c>
      <c r="D109" s="61">
        <v>1.49</v>
      </c>
      <c r="E109" s="61">
        <v>1.49</v>
      </c>
      <c r="F109" s="61">
        <v>1.4</v>
      </c>
      <c r="G109" s="61">
        <v>1.4</v>
      </c>
      <c r="H109" s="61">
        <v>1.4</v>
      </c>
      <c r="I109" s="61">
        <v>1.4</v>
      </c>
      <c r="J109" s="61">
        <v>1.4</v>
      </c>
    </row>
    <row r="110" spans="1:10" ht="39.75" customHeight="1">
      <c r="A110" s="87" t="s">
        <v>142</v>
      </c>
      <c r="B110" s="88" t="s">
        <v>32</v>
      </c>
      <c r="C110" s="70">
        <v>0.416</v>
      </c>
      <c r="D110" s="70">
        <v>0.37</v>
      </c>
      <c r="E110" s="70">
        <v>0.37</v>
      </c>
      <c r="F110" s="70">
        <v>0.365</v>
      </c>
      <c r="G110" s="70">
        <v>0.365</v>
      </c>
      <c r="H110" s="70">
        <v>0.365</v>
      </c>
      <c r="I110" s="70">
        <v>0.365</v>
      </c>
      <c r="J110" s="70">
        <v>0.365</v>
      </c>
    </row>
    <row r="111" spans="1:10" ht="37.5">
      <c r="A111" s="85" t="s">
        <v>44</v>
      </c>
      <c r="B111" s="57" t="s">
        <v>32</v>
      </c>
      <c r="C111" s="61">
        <v>0.203</v>
      </c>
      <c r="D111" s="61">
        <v>0.241</v>
      </c>
      <c r="E111" s="61">
        <v>0.241</v>
      </c>
      <c r="F111" s="61">
        <v>0.258</v>
      </c>
      <c r="G111" s="61">
        <v>0.239</v>
      </c>
      <c r="H111" s="61">
        <v>0.239</v>
      </c>
      <c r="I111" s="61">
        <v>0.239</v>
      </c>
      <c r="J111" s="61">
        <v>0.239</v>
      </c>
    </row>
    <row r="112" spans="1:10" ht="18.75">
      <c r="A112" s="86" t="s">
        <v>46</v>
      </c>
      <c r="B112" s="57" t="s">
        <v>32</v>
      </c>
      <c r="C112" s="61">
        <v>0.46</v>
      </c>
      <c r="D112" s="61">
        <v>0.083</v>
      </c>
      <c r="E112" s="61">
        <v>0.083</v>
      </c>
      <c r="F112" s="61">
        <v>0.165</v>
      </c>
      <c r="G112" s="61">
        <v>0.15</v>
      </c>
      <c r="H112" s="61">
        <v>0.15</v>
      </c>
      <c r="I112" s="61">
        <v>0.21</v>
      </c>
      <c r="J112" s="61">
        <v>0.229</v>
      </c>
    </row>
    <row r="113" spans="1:10" ht="54.75" customHeight="1" hidden="1">
      <c r="A113" s="5" t="s">
        <v>52</v>
      </c>
      <c r="B113" s="57" t="s">
        <v>32</v>
      </c>
      <c r="C113" s="55">
        <f aca="true" t="shared" si="2" ref="C113:J113">C115+C116+C117+C118</f>
        <v>1.065</v>
      </c>
      <c r="D113" s="55">
        <f t="shared" si="2"/>
        <v>0.526</v>
      </c>
      <c r="E113" s="55"/>
      <c r="F113" s="55">
        <f t="shared" si="2"/>
        <v>0.499</v>
      </c>
      <c r="G113" s="55">
        <f t="shared" si="2"/>
        <v>0.49</v>
      </c>
      <c r="H113" s="55">
        <f t="shared" si="2"/>
        <v>0.49</v>
      </c>
      <c r="I113" s="55">
        <f t="shared" si="2"/>
        <v>0.49</v>
      </c>
      <c r="J113" s="55">
        <f t="shared" si="2"/>
        <v>0.49</v>
      </c>
    </row>
    <row r="114" spans="1:10" ht="18.75" hidden="1">
      <c r="A114" s="53" t="s">
        <v>45</v>
      </c>
      <c r="B114" s="57"/>
      <c r="C114" s="81"/>
      <c r="D114" s="81"/>
      <c r="E114" s="81"/>
      <c r="F114" s="81"/>
      <c r="G114" s="81"/>
      <c r="H114" s="81"/>
      <c r="I114" s="81"/>
      <c r="J114" s="81"/>
    </row>
    <row r="115" spans="1:10" ht="18.75" hidden="1">
      <c r="A115" s="89" t="s">
        <v>43</v>
      </c>
      <c r="B115" s="57" t="s">
        <v>32</v>
      </c>
      <c r="C115" s="61">
        <v>0.589</v>
      </c>
      <c r="D115" s="55">
        <v>0.054</v>
      </c>
      <c r="E115" s="55"/>
      <c r="F115" s="55">
        <v>0.034</v>
      </c>
      <c r="G115" s="55">
        <v>0.034</v>
      </c>
      <c r="H115" s="55">
        <v>0.034</v>
      </c>
      <c r="I115" s="55">
        <v>0.034</v>
      </c>
      <c r="J115" s="55">
        <v>0.034</v>
      </c>
    </row>
    <row r="116" spans="1:10" ht="18.75" hidden="1">
      <c r="A116" s="89" t="s">
        <v>47</v>
      </c>
      <c r="B116" s="57" t="s">
        <v>32</v>
      </c>
      <c r="C116" s="61">
        <v>0.231</v>
      </c>
      <c r="D116" s="55">
        <v>0.226</v>
      </c>
      <c r="E116" s="55"/>
      <c r="F116" s="55">
        <v>0.2</v>
      </c>
      <c r="G116" s="55">
        <v>0.176</v>
      </c>
      <c r="H116" s="55">
        <v>0.176</v>
      </c>
      <c r="I116" s="55">
        <v>0.176</v>
      </c>
      <c r="J116" s="55">
        <v>0.176</v>
      </c>
    </row>
    <row r="117" spans="1:10" ht="18.75" hidden="1">
      <c r="A117" s="89" t="s">
        <v>48</v>
      </c>
      <c r="B117" s="57" t="s">
        <v>32</v>
      </c>
      <c r="C117" s="61">
        <v>0.065</v>
      </c>
      <c r="D117" s="61">
        <v>0.05</v>
      </c>
      <c r="E117" s="61"/>
      <c r="F117" s="61">
        <v>0.05</v>
      </c>
      <c r="G117" s="61">
        <v>0.05</v>
      </c>
      <c r="H117" s="61">
        <v>0.05</v>
      </c>
      <c r="I117" s="61">
        <v>0.05</v>
      </c>
      <c r="J117" s="61">
        <v>0.05</v>
      </c>
    </row>
    <row r="118" spans="1:10" ht="18.75" hidden="1">
      <c r="A118" s="89" t="s">
        <v>49</v>
      </c>
      <c r="B118" s="57" t="s">
        <v>31</v>
      </c>
      <c r="C118" s="61">
        <v>0.18</v>
      </c>
      <c r="D118" s="61">
        <v>0.196</v>
      </c>
      <c r="E118" s="61"/>
      <c r="F118" s="61">
        <v>0.215</v>
      </c>
      <c r="G118" s="61">
        <v>0.23</v>
      </c>
      <c r="H118" s="61">
        <v>0.23</v>
      </c>
      <c r="I118" s="61">
        <v>0.23</v>
      </c>
      <c r="J118" s="61">
        <v>0.23</v>
      </c>
    </row>
    <row r="119" spans="1:10" ht="75">
      <c r="A119" s="5" t="s">
        <v>64</v>
      </c>
      <c r="B119" s="57" t="s">
        <v>32</v>
      </c>
      <c r="C119" s="55">
        <v>2.126</v>
      </c>
      <c r="D119" s="55">
        <f>D121+D122+D123+D124+D125+D126+D127+D128+D129</f>
        <v>1.819</v>
      </c>
      <c r="E119" s="55">
        <v>1.82</v>
      </c>
      <c r="F119" s="55">
        <v>1.871</v>
      </c>
      <c r="G119" s="55">
        <v>1.908</v>
      </c>
      <c r="H119" s="55">
        <v>2</v>
      </c>
      <c r="I119" s="55">
        <v>1.93</v>
      </c>
      <c r="J119" s="55">
        <v>1.945</v>
      </c>
    </row>
    <row r="120" spans="1:10" ht="19.5" hidden="1">
      <c r="A120" s="50" t="s">
        <v>33</v>
      </c>
      <c r="B120" s="57"/>
      <c r="C120" s="55"/>
      <c r="D120" s="55"/>
      <c r="E120" s="55"/>
      <c r="F120" s="55"/>
      <c r="G120" s="55"/>
      <c r="H120" s="55"/>
      <c r="I120" s="55"/>
      <c r="J120" s="55"/>
    </row>
    <row r="121" spans="1:10" ht="18.75" hidden="1">
      <c r="A121" s="90" t="s">
        <v>37</v>
      </c>
      <c r="B121" s="57" t="s">
        <v>32</v>
      </c>
      <c r="C121" s="55">
        <v>0.094</v>
      </c>
      <c r="D121" s="55">
        <v>0.063</v>
      </c>
      <c r="E121" s="55"/>
      <c r="F121" s="55">
        <v>0.062</v>
      </c>
      <c r="G121" s="55">
        <v>0.062</v>
      </c>
      <c r="H121" s="55">
        <v>0.069</v>
      </c>
      <c r="I121" s="55">
        <v>0.062</v>
      </c>
      <c r="J121" s="55">
        <v>0.062</v>
      </c>
    </row>
    <row r="122" spans="1:10" ht="37.5" hidden="1">
      <c r="A122" s="91" t="s">
        <v>50</v>
      </c>
      <c r="B122" s="57" t="s">
        <v>31</v>
      </c>
      <c r="C122" s="55">
        <v>0.099</v>
      </c>
      <c r="D122" s="55">
        <v>0</v>
      </c>
      <c r="E122" s="55"/>
      <c r="F122" s="55">
        <v>0</v>
      </c>
      <c r="G122" s="55">
        <v>0</v>
      </c>
      <c r="H122" s="55">
        <v>0</v>
      </c>
      <c r="I122" s="55">
        <v>0</v>
      </c>
      <c r="J122" s="55">
        <v>0</v>
      </c>
    </row>
    <row r="123" spans="1:10" ht="18.75" hidden="1">
      <c r="A123" s="92" t="s">
        <v>39</v>
      </c>
      <c r="B123" s="57" t="s">
        <v>32</v>
      </c>
      <c r="C123" s="55">
        <v>0</v>
      </c>
      <c r="D123" s="55">
        <v>0</v>
      </c>
      <c r="E123" s="55"/>
      <c r="F123" s="55">
        <v>0</v>
      </c>
      <c r="G123" s="55">
        <v>0</v>
      </c>
      <c r="H123" s="55">
        <v>0</v>
      </c>
      <c r="I123" s="55">
        <v>0</v>
      </c>
      <c r="J123" s="55">
        <v>0</v>
      </c>
    </row>
    <row r="124" spans="1:10" ht="18.75" hidden="1">
      <c r="A124" s="92" t="s">
        <v>40</v>
      </c>
      <c r="B124" s="57" t="s">
        <v>32</v>
      </c>
      <c r="C124" s="55">
        <v>0.085</v>
      </c>
      <c r="D124" s="55">
        <v>0.084</v>
      </c>
      <c r="E124" s="55"/>
      <c r="F124" s="55">
        <v>0.111</v>
      </c>
      <c r="G124" s="55">
        <v>0.111</v>
      </c>
      <c r="H124" s="55">
        <v>0.2</v>
      </c>
      <c r="I124" s="55">
        <v>0.112</v>
      </c>
      <c r="J124" s="55">
        <v>0.112</v>
      </c>
    </row>
    <row r="125" spans="1:10" ht="24" customHeight="1" hidden="1">
      <c r="A125" s="79" t="s">
        <v>41</v>
      </c>
      <c r="B125" s="57" t="s">
        <v>32</v>
      </c>
      <c r="C125" s="55">
        <v>0.282</v>
      </c>
      <c r="D125" s="55">
        <v>0.151</v>
      </c>
      <c r="E125" s="55"/>
      <c r="F125" s="55">
        <v>0.142</v>
      </c>
      <c r="G125" s="55">
        <v>0.14</v>
      </c>
      <c r="H125" s="55">
        <v>0.2</v>
      </c>
      <c r="I125" s="55">
        <v>0.14</v>
      </c>
      <c r="J125" s="55">
        <v>0.14</v>
      </c>
    </row>
    <row r="126" spans="1:10" ht="18.75" hidden="1">
      <c r="A126" s="92" t="s">
        <v>19</v>
      </c>
      <c r="B126" s="57" t="s">
        <v>31</v>
      </c>
      <c r="C126" s="55">
        <v>0.078</v>
      </c>
      <c r="D126" s="55">
        <v>0.075</v>
      </c>
      <c r="E126" s="55"/>
      <c r="F126" s="55">
        <v>0.075</v>
      </c>
      <c r="G126" s="55">
        <v>0.075</v>
      </c>
      <c r="H126" s="55">
        <v>0.075</v>
      </c>
      <c r="I126" s="55">
        <v>0.075</v>
      </c>
      <c r="J126" s="55">
        <v>0.075</v>
      </c>
    </row>
    <row r="127" spans="1:10" ht="18.75" hidden="1">
      <c r="A127" s="91" t="s">
        <v>27</v>
      </c>
      <c r="B127" s="57" t="s">
        <v>31</v>
      </c>
      <c r="C127" s="55">
        <v>0.185</v>
      </c>
      <c r="D127" s="55">
        <v>0.196</v>
      </c>
      <c r="E127" s="55"/>
      <c r="F127" s="55">
        <v>0.197</v>
      </c>
      <c r="G127" s="55">
        <v>0.203</v>
      </c>
      <c r="H127" s="55">
        <v>0.22</v>
      </c>
      <c r="I127" s="55">
        <v>0.206</v>
      </c>
      <c r="J127" s="55">
        <v>0.206</v>
      </c>
    </row>
    <row r="128" spans="1:10" ht="18.75" hidden="1">
      <c r="A128" s="92" t="s">
        <v>42</v>
      </c>
      <c r="B128" s="57" t="s">
        <v>31</v>
      </c>
      <c r="C128" s="55">
        <v>0.31</v>
      </c>
      <c r="D128" s="55">
        <v>0.304</v>
      </c>
      <c r="E128" s="55"/>
      <c r="F128" s="55">
        <v>0.304</v>
      </c>
      <c r="G128" s="55">
        <v>0.304</v>
      </c>
      <c r="H128" s="55">
        <v>0.33</v>
      </c>
      <c r="I128" s="55">
        <v>0.304</v>
      </c>
      <c r="J128" s="55">
        <v>0.304</v>
      </c>
    </row>
    <row r="129" spans="1:10" ht="18.75" hidden="1">
      <c r="A129" s="92" t="s">
        <v>46</v>
      </c>
      <c r="B129" s="57" t="s">
        <v>31</v>
      </c>
      <c r="C129" s="55">
        <v>1</v>
      </c>
      <c r="D129" s="55">
        <v>0.946</v>
      </c>
      <c r="E129" s="55"/>
      <c r="F129" s="55">
        <v>0.981</v>
      </c>
      <c r="G129" s="55">
        <v>1.018</v>
      </c>
      <c r="H129" s="55">
        <v>0.91</v>
      </c>
      <c r="I129" s="55">
        <v>1.03</v>
      </c>
      <c r="J129" s="55">
        <v>1.05</v>
      </c>
    </row>
    <row r="130" spans="1:10" ht="39">
      <c r="A130" s="50" t="s">
        <v>34</v>
      </c>
      <c r="B130" s="57" t="s">
        <v>13</v>
      </c>
      <c r="C130" s="56">
        <v>2.2</v>
      </c>
      <c r="D130" s="56">
        <v>2.1</v>
      </c>
      <c r="E130" s="56">
        <v>2.1</v>
      </c>
      <c r="F130" s="56">
        <v>2.2</v>
      </c>
      <c r="G130" s="56">
        <v>2.2</v>
      </c>
      <c r="H130" s="56">
        <v>2.2</v>
      </c>
      <c r="I130" s="56">
        <v>2.2</v>
      </c>
      <c r="J130" s="56">
        <v>2.2</v>
      </c>
    </row>
    <row r="131" spans="1:10" ht="19.5">
      <c r="A131" s="116" t="s">
        <v>187</v>
      </c>
      <c r="B131" s="117"/>
      <c r="C131" s="117"/>
      <c r="D131" s="117"/>
      <c r="E131" s="117"/>
      <c r="F131" s="117"/>
      <c r="G131" s="117"/>
      <c r="H131" s="117"/>
      <c r="I131" s="117"/>
      <c r="J131" s="118"/>
    </row>
    <row r="132" spans="1:10" ht="58.5">
      <c r="A132" s="93" t="s">
        <v>67</v>
      </c>
      <c r="B132" s="57" t="s">
        <v>14</v>
      </c>
      <c r="C132" s="55">
        <v>15658.84</v>
      </c>
      <c r="D132" s="55">
        <v>17424.59</v>
      </c>
      <c r="E132" s="55">
        <v>18152.4</v>
      </c>
      <c r="F132" s="55">
        <v>19346.7</v>
      </c>
      <c r="G132" s="55">
        <v>20505.05</v>
      </c>
      <c r="H132" s="55">
        <v>21106.9</v>
      </c>
      <c r="I132" s="55">
        <v>22083.3</v>
      </c>
      <c r="J132" s="55">
        <v>23893</v>
      </c>
    </row>
    <row r="133" spans="1:10" ht="19.5" hidden="1">
      <c r="A133" s="50" t="s">
        <v>33</v>
      </c>
      <c r="B133" s="57"/>
      <c r="C133" s="55"/>
      <c r="D133" s="71"/>
      <c r="E133" s="71"/>
      <c r="F133" s="55"/>
      <c r="G133" s="55"/>
      <c r="H133" s="55"/>
      <c r="I133" s="55"/>
      <c r="J133" s="55"/>
    </row>
    <row r="134" spans="1:10" ht="18.75" hidden="1">
      <c r="A134" s="85" t="s">
        <v>37</v>
      </c>
      <c r="B134" s="57" t="s">
        <v>14</v>
      </c>
      <c r="C134" s="61">
        <v>15377.82</v>
      </c>
      <c r="D134" s="55" t="e">
        <f>#REF!</f>
        <v>#REF!</v>
      </c>
      <c r="E134" s="55"/>
      <c r="F134" s="55" t="e">
        <f>#REF!</f>
        <v>#REF!</v>
      </c>
      <c r="G134" s="55" t="e">
        <f>#REF!</f>
        <v>#REF!</v>
      </c>
      <c r="H134" s="55">
        <v>19700</v>
      </c>
      <c r="I134" s="55" t="e">
        <f>#REF!</f>
        <v>#REF!</v>
      </c>
      <c r="J134" s="55" t="e">
        <f>#REF!</f>
        <v>#REF!</v>
      </c>
    </row>
    <row r="135" spans="1:10" ht="37.5" hidden="1">
      <c r="A135" s="47" t="s">
        <v>50</v>
      </c>
      <c r="B135" s="57" t="s">
        <v>14</v>
      </c>
      <c r="C135" s="61">
        <v>20202</v>
      </c>
      <c r="D135" s="55"/>
      <c r="E135" s="55"/>
      <c r="F135" s="55"/>
      <c r="G135" s="55"/>
      <c r="H135" s="55"/>
      <c r="I135" s="55"/>
      <c r="J135" s="55"/>
    </row>
    <row r="136" spans="1:10" ht="18.75" hidden="1">
      <c r="A136" s="86" t="s">
        <v>39</v>
      </c>
      <c r="B136" s="57" t="s">
        <v>14</v>
      </c>
      <c r="C136" s="61">
        <v>14606.74</v>
      </c>
      <c r="D136" s="55" t="e">
        <f>#REF!</f>
        <v>#REF!</v>
      </c>
      <c r="E136" s="55"/>
      <c r="F136" s="55" t="e">
        <f>#REF!</f>
        <v>#REF!</v>
      </c>
      <c r="G136" s="55" t="e">
        <f>#REF!</f>
        <v>#REF!</v>
      </c>
      <c r="H136" s="55">
        <v>19500</v>
      </c>
      <c r="I136" s="55" t="e">
        <f>#REF!</f>
        <v>#REF!</v>
      </c>
      <c r="J136" s="55" t="e">
        <f>#REF!</f>
        <v>#REF!</v>
      </c>
    </row>
    <row r="137" spans="1:10" ht="18.75" hidden="1">
      <c r="A137" s="86" t="s">
        <v>40</v>
      </c>
      <c r="B137" s="57" t="s">
        <v>14</v>
      </c>
      <c r="C137" s="61">
        <v>15277.78</v>
      </c>
      <c r="D137" s="55" t="e">
        <f>#REF!</f>
        <v>#REF!</v>
      </c>
      <c r="E137" s="55"/>
      <c r="F137" s="55" t="e">
        <f>#REF!</f>
        <v>#REF!</v>
      </c>
      <c r="G137" s="55" t="e">
        <f>#REF!</f>
        <v>#REF!</v>
      </c>
      <c r="H137" s="55">
        <v>19000</v>
      </c>
      <c r="I137" s="55" t="e">
        <f>#REF!</f>
        <v>#REF!</v>
      </c>
      <c r="J137" s="55" t="e">
        <f>#REF!</f>
        <v>#REF!</v>
      </c>
    </row>
    <row r="138" spans="1:10" ht="18.75" hidden="1">
      <c r="A138" s="86" t="s">
        <v>41</v>
      </c>
      <c r="B138" s="57" t="s">
        <v>14</v>
      </c>
      <c r="C138" s="61" t="e">
        <f>#REF!</f>
        <v>#REF!</v>
      </c>
      <c r="D138" s="55" t="e">
        <f>#REF!</f>
        <v>#REF!</v>
      </c>
      <c r="E138" s="55"/>
      <c r="F138" s="55" t="e">
        <f>#REF!</f>
        <v>#REF!</v>
      </c>
      <c r="G138" s="55" t="e">
        <f>#REF!</f>
        <v>#REF!</v>
      </c>
      <c r="H138" s="55">
        <v>11200</v>
      </c>
      <c r="I138" s="55" t="e">
        <f>#REF!</f>
        <v>#REF!</v>
      </c>
      <c r="J138" s="55" t="e">
        <f>#REF!</f>
        <v>#REF!</v>
      </c>
    </row>
    <row r="139" spans="1:10" ht="18.75" hidden="1">
      <c r="A139" s="86" t="s">
        <v>19</v>
      </c>
      <c r="B139" s="57" t="s">
        <v>14</v>
      </c>
      <c r="C139" s="55" t="e">
        <f>#REF!</f>
        <v>#REF!</v>
      </c>
      <c r="D139" s="55" t="e">
        <f>#REF!</f>
        <v>#REF!</v>
      </c>
      <c r="E139" s="55"/>
      <c r="F139" s="55" t="e">
        <f>#REF!</f>
        <v>#REF!</v>
      </c>
      <c r="G139" s="55" t="e">
        <f>#REF!</f>
        <v>#REF!</v>
      </c>
      <c r="H139" s="55">
        <v>40150</v>
      </c>
      <c r="I139" s="55" t="e">
        <f>#REF!</f>
        <v>#REF!</v>
      </c>
      <c r="J139" s="55" t="e">
        <f>#REF!</f>
        <v>#REF!</v>
      </c>
    </row>
    <row r="140" spans="1:10" ht="75" hidden="1">
      <c r="A140" s="91" t="s">
        <v>2</v>
      </c>
      <c r="B140" s="57" t="s">
        <v>14</v>
      </c>
      <c r="C140" s="61" t="e">
        <f>#REF!</f>
        <v>#REF!</v>
      </c>
      <c r="D140" s="55" t="e">
        <f>#REF!</f>
        <v>#REF!</v>
      </c>
      <c r="E140" s="55"/>
      <c r="F140" s="55" t="e">
        <f>#REF!</f>
        <v>#REF!</v>
      </c>
      <c r="G140" s="55" t="e">
        <f>#REF!</f>
        <v>#REF!</v>
      </c>
      <c r="H140" s="55">
        <v>8900</v>
      </c>
      <c r="I140" s="55" t="e">
        <f>#REF!</f>
        <v>#REF!</v>
      </c>
      <c r="J140" s="55" t="e">
        <f>#REF!</f>
        <v>#REF!</v>
      </c>
    </row>
    <row r="141" spans="1:10" ht="18.75" hidden="1">
      <c r="A141" s="86" t="s">
        <v>42</v>
      </c>
      <c r="B141" s="57" t="s">
        <v>14</v>
      </c>
      <c r="C141" s="61" t="e">
        <f>#REF!</f>
        <v>#REF!</v>
      </c>
      <c r="D141" s="55" t="e">
        <f>#REF!</f>
        <v>#REF!</v>
      </c>
      <c r="E141" s="55"/>
      <c r="F141" s="55" t="e">
        <f>#REF!</f>
        <v>#REF!</v>
      </c>
      <c r="G141" s="55" t="e">
        <f>#REF!</f>
        <v>#REF!</v>
      </c>
      <c r="H141" s="55">
        <v>26900</v>
      </c>
      <c r="I141" s="55" t="e">
        <f>#REF!</f>
        <v>#REF!</v>
      </c>
      <c r="J141" s="55" t="e">
        <f>#REF!</f>
        <v>#REF!</v>
      </c>
    </row>
    <row r="142" spans="1:10" ht="56.25" hidden="1">
      <c r="A142" s="47" t="s">
        <v>38</v>
      </c>
      <c r="B142" s="57" t="s">
        <v>14</v>
      </c>
      <c r="C142" s="61">
        <v>20906.4</v>
      </c>
      <c r="D142" s="55">
        <v>25421.8</v>
      </c>
      <c r="E142" s="55"/>
      <c r="F142" s="55">
        <f>D142*106/100</f>
        <v>26947.107999999997</v>
      </c>
      <c r="G142" s="55">
        <f aca="true" t="shared" si="3" ref="G142:J144">F142*106/100</f>
        <v>28563.93448</v>
      </c>
      <c r="H142" s="55">
        <f t="shared" si="3"/>
        <v>30277.770548800003</v>
      </c>
      <c r="I142" s="55">
        <f t="shared" si="3"/>
        <v>32094.436781728004</v>
      </c>
      <c r="J142" s="55">
        <f t="shared" si="3"/>
        <v>34020.10298863168</v>
      </c>
    </row>
    <row r="143" spans="1:10" ht="18.75" hidden="1">
      <c r="A143" s="86" t="s">
        <v>43</v>
      </c>
      <c r="B143" s="57" t="s">
        <v>14</v>
      </c>
      <c r="C143" s="61">
        <v>14526.3</v>
      </c>
      <c r="D143" s="55">
        <v>17766</v>
      </c>
      <c r="E143" s="55"/>
      <c r="F143" s="55">
        <v>19607</v>
      </c>
      <c r="G143" s="55">
        <v>20769</v>
      </c>
      <c r="H143" s="55">
        <v>21670</v>
      </c>
      <c r="I143" s="55">
        <v>22069</v>
      </c>
      <c r="J143" s="55">
        <v>23555</v>
      </c>
    </row>
    <row r="144" spans="1:10" ht="18.75" hidden="1">
      <c r="A144" s="94" t="s">
        <v>142</v>
      </c>
      <c r="B144" s="88" t="s">
        <v>14</v>
      </c>
      <c r="C144" s="61">
        <v>13912</v>
      </c>
      <c r="D144" s="55">
        <v>16995</v>
      </c>
      <c r="E144" s="55"/>
      <c r="F144" s="55">
        <v>20500</v>
      </c>
      <c r="G144" s="55">
        <f t="shared" si="3"/>
        <v>21730</v>
      </c>
      <c r="H144" s="55">
        <f t="shared" si="3"/>
        <v>23033.8</v>
      </c>
      <c r="I144" s="55">
        <f t="shared" si="3"/>
        <v>24415.827999999998</v>
      </c>
      <c r="J144" s="55">
        <f t="shared" si="3"/>
        <v>25880.777679999996</v>
      </c>
    </row>
    <row r="145" spans="1:10" ht="37.5" hidden="1">
      <c r="A145" s="85" t="s">
        <v>44</v>
      </c>
      <c r="B145" s="57" t="s">
        <v>14</v>
      </c>
      <c r="C145" s="61" t="e">
        <f>#REF!</f>
        <v>#REF!</v>
      </c>
      <c r="D145" s="55" t="e">
        <f>#REF!</f>
        <v>#REF!</v>
      </c>
      <c r="E145" s="55"/>
      <c r="F145" s="55" t="e">
        <f>#REF!</f>
        <v>#REF!</v>
      </c>
      <c r="G145" s="55" t="e">
        <f>#REF!</f>
        <v>#REF!</v>
      </c>
      <c r="H145" s="55" t="e">
        <f>G145*106/100</f>
        <v>#REF!</v>
      </c>
      <c r="I145" s="55" t="e">
        <f>#REF!</f>
        <v>#REF!</v>
      </c>
      <c r="J145" s="55" t="e">
        <f>#REF!</f>
        <v>#REF!</v>
      </c>
    </row>
    <row r="146" spans="1:10" ht="37.5">
      <c r="A146" s="85" t="s">
        <v>150</v>
      </c>
      <c r="B146" s="57" t="s">
        <v>14</v>
      </c>
      <c r="C146" s="61" t="e">
        <f>#REF!</f>
        <v>#REF!</v>
      </c>
      <c r="D146" s="55" t="e">
        <f>#REF!</f>
        <v>#REF!</v>
      </c>
      <c r="E146" s="55"/>
      <c r="F146" s="55">
        <v>106.58</v>
      </c>
      <c r="G146" s="55">
        <v>105.99</v>
      </c>
      <c r="H146" s="55">
        <v>109.1</v>
      </c>
      <c r="I146" s="55">
        <v>104.6</v>
      </c>
      <c r="J146" s="55">
        <v>108.19</v>
      </c>
    </row>
    <row r="147" spans="1:10" ht="74.25" customHeight="1">
      <c r="A147" s="62" t="s">
        <v>124</v>
      </c>
      <c r="B147" s="57" t="s">
        <v>14</v>
      </c>
      <c r="C147" s="61">
        <v>12500</v>
      </c>
      <c r="D147" s="55">
        <v>14320</v>
      </c>
      <c r="E147" s="55">
        <v>14320</v>
      </c>
      <c r="F147" s="55">
        <v>21326</v>
      </c>
      <c r="G147" s="55">
        <v>22600</v>
      </c>
      <c r="H147" s="55">
        <v>22600</v>
      </c>
      <c r="I147" s="55">
        <v>24900</v>
      </c>
      <c r="J147" s="55">
        <v>27700</v>
      </c>
    </row>
    <row r="148" spans="1:10" ht="18.75">
      <c r="A148" s="63" t="s">
        <v>125</v>
      </c>
      <c r="B148" s="57"/>
      <c r="C148" s="55"/>
      <c r="D148" s="55"/>
      <c r="E148" s="55"/>
      <c r="F148" s="55"/>
      <c r="G148" s="55"/>
      <c r="H148" s="55"/>
      <c r="I148" s="55"/>
      <c r="J148" s="55"/>
    </row>
    <row r="149" spans="1:10" ht="18.75">
      <c r="A149" s="89" t="s">
        <v>43</v>
      </c>
      <c r="B149" s="57" t="s">
        <v>14</v>
      </c>
      <c r="C149" s="61">
        <v>10750</v>
      </c>
      <c r="D149" s="55">
        <v>13863</v>
      </c>
      <c r="E149" s="55">
        <v>13863</v>
      </c>
      <c r="F149" s="55">
        <v>18576</v>
      </c>
      <c r="G149" s="55">
        <v>20132</v>
      </c>
      <c r="H149" s="55">
        <v>20132</v>
      </c>
      <c r="I149" s="55">
        <v>22590</v>
      </c>
      <c r="J149" s="55">
        <v>25365</v>
      </c>
    </row>
    <row r="150" spans="1:10" ht="18.75">
      <c r="A150" s="89" t="s">
        <v>47</v>
      </c>
      <c r="B150" s="57" t="s">
        <v>14</v>
      </c>
      <c r="C150" s="61">
        <v>7938.3</v>
      </c>
      <c r="D150" s="55">
        <v>17560.2</v>
      </c>
      <c r="E150" s="55">
        <v>17560.2</v>
      </c>
      <c r="F150" s="55">
        <v>22167.1</v>
      </c>
      <c r="G150" s="55">
        <v>26050</v>
      </c>
      <c r="H150" s="55">
        <v>26050</v>
      </c>
      <c r="I150" s="55">
        <v>31479.5</v>
      </c>
      <c r="J150" s="55">
        <v>38041.8</v>
      </c>
    </row>
    <row r="151" spans="1:10" ht="18.75">
      <c r="A151" s="89" t="s">
        <v>48</v>
      </c>
      <c r="B151" s="57" t="s">
        <v>14</v>
      </c>
      <c r="C151" s="61">
        <v>10104.8</v>
      </c>
      <c r="D151" s="55">
        <v>13522</v>
      </c>
      <c r="E151" s="55">
        <v>13522</v>
      </c>
      <c r="F151" s="55">
        <v>17325</v>
      </c>
      <c r="G151" s="55">
        <v>18383</v>
      </c>
      <c r="H151" s="55">
        <v>18383</v>
      </c>
      <c r="I151" s="55">
        <v>20055</v>
      </c>
      <c r="J151" s="55">
        <v>21942</v>
      </c>
    </row>
    <row r="152" spans="1:10" ht="18.75">
      <c r="A152" s="89" t="s">
        <v>49</v>
      </c>
      <c r="B152" s="57" t="s">
        <v>14</v>
      </c>
      <c r="C152" s="61">
        <v>21435</v>
      </c>
      <c r="D152" s="55">
        <v>25887</v>
      </c>
      <c r="E152" s="55">
        <v>25887</v>
      </c>
      <c r="F152" s="55">
        <v>27236</v>
      </c>
      <c r="G152" s="55">
        <v>25526</v>
      </c>
      <c r="H152" s="55">
        <v>25526</v>
      </c>
      <c r="I152" s="55">
        <v>25526</v>
      </c>
      <c r="J152" s="55">
        <v>25526</v>
      </c>
    </row>
    <row r="153" spans="1:10" ht="58.5">
      <c r="A153" s="50" t="s">
        <v>61</v>
      </c>
      <c r="B153" s="57" t="s">
        <v>14</v>
      </c>
      <c r="C153" s="55" t="e">
        <f>#REF!</f>
        <v>#REF!</v>
      </c>
      <c r="D153" s="55" t="e">
        <f>#REF!</f>
        <v>#REF!</v>
      </c>
      <c r="E153" s="55">
        <v>11787.69</v>
      </c>
      <c r="F153" s="55">
        <v>13098.3</v>
      </c>
      <c r="G153" s="55">
        <v>15100</v>
      </c>
      <c r="H153" s="55">
        <v>15900</v>
      </c>
      <c r="I153" s="55">
        <v>16646.3</v>
      </c>
      <c r="J153" s="55">
        <v>18164.16</v>
      </c>
    </row>
    <row r="154" spans="1:10" ht="39">
      <c r="A154" s="93" t="s">
        <v>66</v>
      </c>
      <c r="B154" s="57" t="s">
        <v>11</v>
      </c>
      <c r="C154" s="55" t="e">
        <f>#REF!</f>
        <v>#REF!</v>
      </c>
      <c r="D154" s="55" t="e">
        <f>#REF!</f>
        <v>#REF!</v>
      </c>
      <c r="E154" s="55">
        <v>1124</v>
      </c>
      <c r="F154" s="55">
        <v>1214.2</v>
      </c>
      <c r="G154" s="55">
        <v>1299.2</v>
      </c>
      <c r="H154" s="55">
        <v>1350</v>
      </c>
      <c r="I154" s="55">
        <v>1399.2</v>
      </c>
      <c r="J154" s="81">
        <v>1519.6</v>
      </c>
    </row>
    <row r="155" spans="1:10" ht="18.75" hidden="1">
      <c r="A155" s="51" t="s">
        <v>33</v>
      </c>
      <c r="B155" s="57"/>
      <c r="C155" s="55"/>
      <c r="D155" s="55"/>
      <c r="E155" s="55"/>
      <c r="F155" s="55"/>
      <c r="G155" s="55"/>
      <c r="H155" s="55"/>
      <c r="I155" s="55"/>
      <c r="J155" s="81"/>
    </row>
    <row r="156" spans="1:10" ht="37.5">
      <c r="A156" s="51" t="s">
        <v>151</v>
      </c>
      <c r="B156" s="57" t="s">
        <v>13</v>
      </c>
      <c r="C156" s="55"/>
      <c r="D156" s="55"/>
      <c r="E156" s="55"/>
      <c r="F156" s="55">
        <v>108</v>
      </c>
      <c r="G156" s="55">
        <v>107</v>
      </c>
      <c r="H156" s="55">
        <v>103.9</v>
      </c>
      <c r="I156" s="55">
        <v>103.6</v>
      </c>
      <c r="J156" s="55">
        <v>108.6</v>
      </c>
    </row>
    <row r="157" spans="1:10" ht="37.5" hidden="1">
      <c r="A157" s="51" t="s">
        <v>70</v>
      </c>
      <c r="B157" s="57" t="s">
        <v>11</v>
      </c>
      <c r="C157" s="55" t="e">
        <f>#REF!</f>
        <v>#REF!</v>
      </c>
      <c r="D157" s="55" t="e">
        <f>D134*12*D100/1000</f>
        <v>#REF!</v>
      </c>
      <c r="E157" s="55"/>
      <c r="F157" s="55" t="e">
        <f>F134*12*F100/1000</f>
        <v>#REF!</v>
      </c>
      <c r="G157" s="55" t="e">
        <f>#REF!</f>
        <v>#REF!</v>
      </c>
      <c r="H157" s="55">
        <f>H134*12*H100/1000</f>
        <v>236.4</v>
      </c>
      <c r="I157" s="55" t="e">
        <f>#REF!</f>
        <v>#REF!</v>
      </c>
      <c r="J157" s="55" t="e">
        <f>#REF!</f>
        <v>#REF!</v>
      </c>
    </row>
    <row r="158" spans="1:10" ht="37.5" hidden="1">
      <c r="A158" s="64" t="s">
        <v>126</v>
      </c>
      <c r="B158" s="57"/>
      <c r="C158" s="55">
        <v>309.4</v>
      </c>
      <c r="D158" s="55">
        <v>404.7</v>
      </c>
      <c r="E158" s="55"/>
      <c r="F158" s="55">
        <v>445.2</v>
      </c>
      <c r="G158" s="55">
        <v>469.2</v>
      </c>
      <c r="H158" s="55">
        <v>469.2</v>
      </c>
      <c r="I158" s="55">
        <v>502.9</v>
      </c>
      <c r="J158" s="55">
        <v>542.8</v>
      </c>
    </row>
    <row r="159" spans="1:10" ht="18.75">
      <c r="A159" s="54" t="s">
        <v>35</v>
      </c>
      <c r="B159" s="57" t="s">
        <v>11</v>
      </c>
      <c r="C159" s="56">
        <v>3</v>
      </c>
      <c r="D159" s="56">
        <v>5</v>
      </c>
      <c r="E159" s="56">
        <v>7</v>
      </c>
      <c r="F159" s="56">
        <v>7</v>
      </c>
      <c r="G159" s="56">
        <v>9</v>
      </c>
      <c r="H159" s="56">
        <v>10</v>
      </c>
      <c r="I159" s="56">
        <v>9</v>
      </c>
      <c r="J159" s="56">
        <v>9</v>
      </c>
    </row>
    <row r="160" spans="1:10" ht="18.75">
      <c r="A160" s="54" t="s">
        <v>6</v>
      </c>
      <c r="B160" s="57" t="s">
        <v>11</v>
      </c>
      <c r="C160" s="56">
        <v>3</v>
      </c>
      <c r="D160" s="56">
        <v>20</v>
      </c>
      <c r="E160" s="56">
        <v>116.6</v>
      </c>
      <c r="F160" s="56">
        <v>124.3</v>
      </c>
      <c r="G160" s="84">
        <v>131.5</v>
      </c>
      <c r="H160" s="56">
        <v>150</v>
      </c>
      <c r="I160" s="84">
        <v>142.3</v>
      </c>
      <c r="J160" s="84">
        <v>155.3</v>
      </c>
    </row>
    <row r="161" spans="1:10" ht="41.25" customHeight="1">
      <c r="A161" s="65" t="s">
        <v>127</v>
      </c>
      <c r="B161" s="57" t="s">
        <v>11</v>
      </c>
      <c r="C161" s="55" t="e">
        <f aca="true" t="shared" si="4" ref="C161:J161">C154+C159+C160</f>
        <v>#REF!</v>
      </c>
      <c r="D161" s="55" t="e">
        <f t="shared" si="4"/>
        <v>#REF!</v>
      </c>
      <c r="E161" s="55">
        <v>1245.6</v>
      </c>
      <c r="F161" s="55">
        <f t="shared" si="4"/>
        <v>1345.5</v>
      </c>
      <c r="G161" s="55">
        <f t="shared" si="4"/>
        <v>1439.7</v>
      </c>
      <c r="H161" s="55">
        <f t="shared" si="4"/>
        <v>1510</v>
      </c>
      <c r="I161" s="55">
        <f t="shared" si="4"/>
        <v>1550.5</v>
      </c>
      <c r="J161" s="55">
        <f t="shared" si="4"/>
        <v>1683.8999999999999</v>
      </c>
    </row>
    <row r="162" spans="1:10" ht="18.75" customHeight="1">
      <c r="A162" s="107" t="s">
        <v>188</v>
      </c>
      <c r="B162" s="108"/>
      <c r="C162" s="108"/>
      <c r="D162" s="108"/>
      <c r="E162" s="108"/>
      <c r="F162" s="108"/>
      <c r="G162" s="108"/>
      <c r="H162" s="108"/>
      <c r="I162" s="108"/>
      <c r="J162" s="109"/>
    </row>
    <row r="163" spans="1:10" ht="39">
      <c r="A163" s="50" t="s">
        <v>128</v>
      </c>
      <c r="B163" s="95" t="s">
        <v>11</v>
      </c>
      <c r="C163" s="55">
        <v>85.4</v>
      </c>
      <c r="D163" s="55">
        <v>89.62</v>
      </c>
      <c r="E163" s="55">
        <v>89.62</v>
      </c>
      <c r="F163" s="55">
        <v>86.211</v>
      </c>
      <c r="G163" s="55">
        <v>91.811</v>
      </c>
      <c r="H163" s="55">
        <v>96.53</v>
      </c>
      <c r="I163" s="55">
        <v>98.012</v>
      </c>
      <c r="J163" s="55">
        <v>98.012</v>
      </c>
    </row>
    <row r="164" spans="1:10" ht="18.75">
      <c r="A164" s="51" t="s">
        <v>33</v>
      </c>
      <c r="B164" s="95" t="s">
        <v>11</v>
      </c>
      <c r="C164" s="55"/>
      <c r="D164" s="55"/>
      <c r="E164" s="55"/>
      <c r="F164" s="55"/>
      <c r="G164" s="55"/>
      <c r="H164" s="55"/>
      <c r="I164" s="55"/>
      <c r="J164" s="55"/>
    </row>
    <row r="165" spans="1:10" ht="18.75">
      <c r="A165" s="54" t="s">
        <v>129</v>
      </c>
      <c r="B165" s="95" t="s">
        <v>11</v>
      </c>
      <c r="C165" s="55">
        <v>68.9</v>
      </c>
      <c r="D165" s="55">
        <v>73</v>
      </c>
      <c r="E165" s="55">
        <v>73</v>
      </c>
      <c r="F165" s="55">
        <v>71</v>
      </c>
      <c r="G165" s="55">
        <v>75.8</v>
      </c>
      <c r="H165" s="55">
        <v>78</v>
      </c>
      <c r="I165" s="55">
        <v>81.2</v>
      </c>
      <c r="J165" s="55">
        <v>81.2</v>
      </c>
    </row>
    <row r="166" spans="1:10" ht="18.75">
      <c r="A166" s="54" t="s">
        <v>130</v>
      </c>
      <c r="B166" s="95"/>
      <c r="C166" s="55">
        <v>6.4</v>
      </c>
      <c r="D166" s="55">
        <v>8.3</v>
      </c>
      <c r="E166" s="55">
        <v>8.3</v>
      </c>
      <c r="F166" s="55">
        <v>9.6</v>
      </c>
      <c r="G166" s="55">
        <v>10.1</v>
      </c>
      <c r="H166" s="55">
        <v>12</v>
      </c>
      <c r="I166" s="55">
        <v>10.6</v>
      </c>
      <c r="J166" s="55">
        <v>10.6</v>
      </c>
    </row>
    <row r="167" spans="1:10" ht="18.75">
      <c r="A167" s="54" t="s">
        <v>131</v>
      </c>
      <c r="B167" s="95" t="s">
        <v>11</v>
      </c>
      <c r="C167" s="55">
        <v>5.1</v>
      </c>
      <c r="D167" s="55">
        <v>7.2</v>
      </c>
      <c r="E167" s="55">
        <v>7.2</v>
      </c>
      <c r="F167" s="55">
        <v>7.9</v>
      </c>
      <c r="G167" s="55">
        <v>8.3</v>
      </c>
      <c r="H167" s="55">
        <v>9.5</v>
      </c>
      <c r="I167" s="55">
        <v>8.8</v>
      </c>
      <c r="J167" s="55">
        <v>8.8</v>
      </c>
    </row>
    <row r="168" spans="1:10" ht="31.5">
      <c r="A168" s="66" t="s">
        <v>132</v>
      </c>
      <c r="B168" s="95" t="s">
        <v>11</v>
      </c>
      <c r="C168" s="55">
        <v>503</v>
      </c>
      <c r="D168" s="55">
        <v>503</v>
      </c>
      <c r="E168" s="55">
        <v>503</v>
      </c>
      <c r="F168" s="55">
        <v>508</v>
      </c>
      <c r="G168" s="55">
        <v>508</v>
      </c>
      <c r="H168" s="55">
        <v>513</v>
      </c>
      <c r="I168" s="55">
        <v>518</v>
      </c>
      <c r="J168" s="55">
        <v>518</v>
      </c>
    </row>
    <row r="169" spans="1:10" ht="18.75">
      <c r="A169" s="66" t="s">
        <v>133</v>
      </c>
      <c r="B169" s="95" t="s">
        <v>11</v>
      </c>
      <c r="C169" s="55"/>
      <c r="D169" s="55">
        <v>26.1</v>
      </c>
      <c r="E169" s="55">
        <v>26.1</v>
      </c>
      <c r="F169" s="55">
        <v>26.1</v>
      </c>
      <c r="G169" s="55">
        <v>26.1</v>
      </c>
      <c r="H169" s="55">
        <v>26.1</v>
      </c>
      <c r="I169" s="55">
        <v>26.1</v>
      </c>
      <c r="J169" s="55">
        <v>26.1</v>
      </c>
    </row>
    <row r="170" spans="1:10" ht="18.75">
      <c r="A170" s="54" t="s">
        <v>134</v>
      </c>
      <c r="B170" s="95" t="s">
        <v>11</v>
      </c>
      <c r="C170" s="55">
        <v>1.35</v>
      </c>
      <c r="D170" s="55">
        <v>1.7</v>
      </c>
      <c r="E170" s="55">
        <v>1.7</v>
      </c>
      <c r="F170" s="55">
        <v>1.7</v>
      </c>
      <c r="G170" s="55">
        <v>1.8</v>
      </c>
      <c r="H170" s="55">
        <v>2</v>
      </c>
      <c r="I170" s="55">
        <v>1.8</v>
      </c>
      <c r="J170" s="55">
        <v>1.8</v>
      </c>
    </row>
    <row r="171" spans="1:10" ht="31.5">
      <c r="A171" s="66" t="s">
        <v>135</v>
      </c>
      <c r="B171" s="95" t="s">
        <v>11</v>
      </c>
      <c r="C171" s="55">
        <v>1029</v>
      </c>
      <c r="D171" s="55">
        <v>1029</v>
      </c>
      <c r="E171" s="55">
        <v>1029</v>
      </c>
      <c r="F171" s="55">
        <v>1039</v>
      </c>
      <c r="G171" s="55">
        <v>1039</v>
      </c>
      <c r="H171" s="55">
        <v>1049</v>
      </c>
      <c r="I171" s="55">
        <v>1059</v>
      </c>
      <c r="J171" s="55">
        <v>1059</v>
      </c>
    </row>
    <row r="172" spans="1:10" ht="18.75">
      <c r="A172" s="96" t="s">
        <v>136</v>
      </c>
      <c r="B172" s="95"/>
      <c r="C172" s="55"/>
      <c r="D172" s="55"/>
      <c r="E172" s="55"/>
      <c r="F172" s="55"/>
      <c r="G172" s="55"/>
      <c r="H172" s="55"/>
      <c r="I172" s="55"/>
      <c r="J172" s="55"/>
    </row>
    <row r="173" spans="1:10" ht="31.5" hidden="1">
      <c r="A173" s="67" t="s">
        <v>137</v>
      </c>
      <c r="B173" s="95" t="s">
        <v>11</v>
      </c>
      <c r="C173" s="55">
        <v>3.9</v>
      </c>
      <c r="D173" s="55">
        <v>3.8</v>
      </c>
      <c r="E173" s="55">
        <v>3.8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</row>
    <row r="174" spans="1:10" ht="18.75">
      <c r="A174" s="67" t="s">
        <v>138</v>
      </c>
      <c r="B174" s="95" t="s">
        <v>11</v>
      </c>
      <c r="C174" s="55">
        <v>4.8</v>
      </c>
      <c r="D174" s="55">
        <v>4.5</v>
      </c>
      <c r="E174" s="55">
        <v>4.5</v>
      </c>
      <c r="F174" s="55">
        <v>5.6</v>
      </c>
      <c r="G174" s="55">
        <v>5.9</v>
      </c>
      <c r="H174" s="55">
        <v>6.5</v>
      </c>
      <c r="I174" s="55">
        <v>6.2</v>
      </c>
      <c r="J174" s="55">
        <v>6.2</v>
      </c>
    </row>
    <row r="175" spans="1:10" ht="31.5">
      <c r="A175" s="67" t="s">
        <v>139</v>
      </c>
      <c r="B175" s="97" t="s">
        <v>11</v>
      </c>
      <c r="C175" s="55">
        <v>0</v>
      </c>
      <c r="D175" s="55">
        <v>0.02</v>
      </c>
      <c r="E175" s="55">
        <v>0.02</v>
      </c>
      <c r="F175" s="55">
        <v>0.011</v>
      </c>
      <c r="G175" s="55">
        <v>0.011</v>
      </c>
      <c r="H175" s="55">
        <v>0.03</v>
      </c>
      <c r="I175" s="55">
        <v>0.012</v>
      </c>
      <c r="J175" s="55">
        <v>0.012</v>
      </c>
    </row>
    <row r="176" spans="1:10" ht="18.75">
      <c r="A176" s="98"/>
      <c r="B176" s="57"/>
      <c r="C176" s="47"/>
      <c r="D176" s="47"/>
      <c r="E176" s="47"/>
      <c r="F176" s="47"/>
      <c r="G176" s="47"/>
      <c r="H176" s="99"/>
      <c r="I176" s="100"/>
      <c r="J176" s="100"/>
    </row>
    <row r="177" spans="1:10" ht="18.75">
      <c r="A177" s="106"/>
      <c r="B177" s="106"/>
      <c r="C177" s="106"/>
      <c r="D177" s="106"/>
      <c r="E177" s="106"/>
      <c r="F177" s="106"/>
      <c r="G177" s="106"/>
      <c r="H177" s="106"/>
      <c r="I177" s="101"/>
      <c r="J177" s="101"/>
    </row>
    <row r="178" spans="1:10" ht="15.75">
      <c r="A178" s="102"/>
      <c r="B178" s="103"/>
      <c r="C178" s="104"/>
      <c r="D178" s="104"/>
      <c r="E178" s="104"/>
      <c r="F178" s="104"/>
      <c r="G178" s="104"/>
      <c r="H178" s="105"/>
      <c r="I178" s="101"/>
      <c r="J178" s="101"/>
    </row>
    <row r="179" spans="1:10" ht="12.7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</row>
    <row r="180" spans="1:10" ht="18.75">
      <c r="A180" s="49" t="s">
        <v>184</v>
      </c>
      <c r="B180" s="49"/>
      <c r="C180" s="49"/>
      <c r="D180" s="49"/>
      <c r="E180" s="49"/>
      <c r="F180" s="49"/>
      <c r="G180" s="49"/>
      <c r="H180" s="49"/>
      <c r="I180" s="49"/>
      <c r="J180" s="49" t="s">
        <v>185</v>
      </c>
    </row>
    <row r="181" spans="1:10" ht="18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ht="12.7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</row>
  </sheetData>
  <sheetProtection/>
  <mergeCells count="17">
    <mergeCell ref="A7:J7"/>
    <mergeCell ref="G10:H10"/>
    <mergeCell ref="I10:I11"/>
    <mergeCell ref="J10:J11"/>
    <mergeCell ref="G9:J9"/>
    <mergeCell ref="A9:A11"/>
    <mergeCell ref="B9:B11"/>
    <mergeCell ref="F9:F11"/>
    <mergeCell ref="E9:E11"/>
    <mergeCell ref="A177:H177"/>
    <mergeCell ref="A96:J96"/>
    <mergeCell ref="A162:J162"/>
    <mergeCell ref="C9:C11"/>
    <mergeCell ref="D9:D11"/>
    <mergeCell ref="A29:J29"/>
    <mergeCell ref="A131:J131"/>
    <mergeCell ref="A12:J12"/>
  </mergeCells>
  <printOptions horizontalCentered="1"/>
  <pageMargins left="0.5905511811023623" right="0.3937007874015748" top="0.3937007874015748" bottom="0.3937007874015748" header="0.5118110236220472" footer="0.5118110236220472"/>
  <pageSetup fitToHeight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75390625" style="44" customWidth="1"/>
    <col min="2" max="2" width="9.25390625" style="44" customWidth="1"/>
    <col min="3" max="5" width="14.75390625" style="9" customWidth="1"/>
    <col min="6" max="6" width="15.75390625" style="9" customWidth="1"/>
    <col min="7" max="7" width="12.25390625" style="9" customWidth="1"/>
    <col min="8" max="8" width="13.375" style="9" customWidth="1"/>
    <col min="9" max="9" width="12.75390625" style="9" customWidth="1"/>
    <col min="10" max="10" width="14.75390625" style="9" customWidth="1"/>
    <col min="11" max="16384" width="9.125" style="9" customWidth="1"/>
  </cols>
  <sheetData>
    <row r="1" spans="1:10" ht="15.75">
      <c r="A1" s="7"/>
      <c r="B1" s="7"/>
      <c r="C1" s="8"/>
      <c r="D1" s="8"/>
      <c r="E1" s="8"/>
      <c r="F1" s="132" t="s">
        <v>71</v>
      </c>
      <c r="G1" s="132"/>
      <c r="H1" s="132"/>
      <c r="I1" s="132"/>
      <c r="J1" s="132"/>
    </row>
    <row r="2" spans="1:10" ht="24.75" customHeight="1">
      <c r="A2" s="133" t="s">
        <v>72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4.25" customHeight="1">
      <c r="A3" s="134" t="s">
        <v>73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8" ht="14.25" customHeight="1">
      <c r="A4" s="10"/>
      <c r="B4" s="10"/>
      <c r="C4" s="10"/>
      <c r="D4" s="10"/>
      <c r="E4" s="10"/>
      <c r="F4" s="10"/>
      <c r="G4" s="10"/>
      <c r="H4" s="10"/>
    </row>
    <row r="5" spans="1:10" ht="7.5" customHeight="1">
      <c r="A5" s="135" t="s">
        <v>74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ht="15.75">
      <c r="A6" s="134" t="s">
        <v>75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8" ht="13.5" thickBot="1">
      <c r="A7" s="136"/>
      <c r="B7" s="136"/>
      <c r="C7" s="136"/>
      <c r="D7" s="136"/>
      <c r="E7" s="136"/>
      <c r="F7" s="136"/>
      <c r="G7" s="136"/>
      <c r="H7" s="136"/>
    </row>
    <row r="8" spans="1:10" ht="18.75" customHeight="1">
      <c r="A8" s="137" t="s">
        <v>76</v>
      </c>
      <c r="B8" s="140" t="s">
        <v>77</v>
      </c>
      <c r="C8" s="148" t="s">
        <v>78</v>
      </c>
      <c r="D8" s="148" t="s">
        <v>111</v>
      </c>
      <c r="E8" s="148" t="s">
        <v>115</v>
      </c>
      <c r="F8" s="148" t="s">
        <v>116</v>
      </c>
      <c r="G8" s="143" t="s">
        <v>79</v>
      </c>
      <c r="H8" s="144"/>
      <c r="I8" s="144"/>
      <c r="J8" s="145"/>
    </row>
    <row r="9" spans="1:10" ht="18.75" customHeight="1">
      <c r="A9" s="138"/>
      <c r="B9" s="141"/>
      <c r="C9" s="141"/>
      <c r="D9" s="141"/>
      <c r="E9" s="141"/>
      <c r="F9" s="141"/>
      <c r="G9" s="152">
        <v>2012</v>
      </c>
      <c r="H9" s="153"/>
      <c r="I9" s="146" t="s">
        <v>60</v>
      </c>
      <c r="J9" s="150" t="s">
        <v>114</v>
      </c>
    </row>
    <row r="10" spans="1:10" ht="16.5" customHeight="1" thickBot="1">
      <c r="A10" s="139"/>
      <c r="B10" s="142"/>
      <c r="C10" s="149"/>
      <c r="D10" s="149"/>
      <c r="E10" s="149"/>
      <c r="F10" s="149"/>
      <c r="G10" s="11" t="s">
        <v>53</v>
      </c>
      <c r="H10" s="12" t="s">
        <v>7</v>
      </c>
      <c r="I10" s="147"/>
      <c r="J10" s="151"/>
    </row>
    <row r="11" spans="1:10" ht="31.5" customHeight="1">
      <c r="A11" s="13" t="s">
        <v>109</v>
      </c>
      <c r="B11" s="14" t="s">
        <v>13</v>
      </c>
      <c r="C11" s="15"/>
      <c r="D11" s="15"/>
      <c r="E11" s="15"/>
      <c r="F11" s="15"/>
      <c r="G11" s="15"/>
      <c r="H11" s="16"/>
      <c r="I11" s="17"/>
      <c r="J11" s="16"/>
    </row>
    <row r="12" spans="1:10" ht="33" customHeight="1">
      <c r="A12" s="18" t="s">
        <v>110</v>
      </c>
      <c r="B12" s="19" t="s">
        <v>13</v>
      </c>
      <c r="C12" s="20"/>
      <c r="D12" s="20"/>
      <c r="E12" s="20"/>
      <c r="F12" s="20"/>
      <c r="G12" s="20"/>
      <c r="H12" s="21"/>
      <c r="I12" s="20"/>
      <c r="J12" s="21"/>
    </row>
    <row r="13" spans="1:10" ht="36.75" customHeight="1">
      <c r="A13" s="18" t="s">
        <v>80</v>
      </c>
      <c r="B13" s="19" t="s">
        <v>81</v>
      </c>
      <c r="C13" s="22"/>
      <c r="D13" s="22"/>
      <c r="E13" s="22"/>
      <c r="F13" s="22"/>
      <c r="G13" s="22"/>
      <c r="H13" s="23"/>
      <c r="I13" s="22"/>
      <c r="J13" s="23"/>
    </row>
    <row r="14" spans="1:10" ht="36" customHeight="1">
      <c r="A14" s="18" t="s">
        <v>82</v>
      </c>
      <c r="B14" s="19" t="s">
        <v>81</v>
      </c>
      <c r="C14" s="22"/>
      <c r="D14" s="22"/>
      <c r="E14" s="22"/>
      <c r="F14" s="22"/>
      <c r="G14" s="22"/>
      <c r="H14" s="23"/>
      <c r="I14" s="22"/>
      <c r="J14" s="23"/>
    </row>
    <row r="15" spans="1:10" ht="36" customHeight="1">
      <c r="A15" s="18" t="s">
        <v>83</v>
      </c>
      <c r="B15" s="19" t="s">
        <v>81</v>
      </c>
      <c r="C15" s="22"/>
      <c r="D15" s="22"/>
      <c r="E15" s="22"/>
      <c r="F15" s="22"/>
      <c r="G15" s="22"/>
      <c r="H15" s="23"/>
      <c r="I15" s="22"/>
      <c r="J15" s="23"/>
    </row>
    <row r="16" spans="1:10" ht="37.5" customHeight="1">
      <c r="A16" s="18" t="s">
        <v>84</v>
      </c>
      <c r="B16" s="19" t="s">
        <v>81</v>
      </c>
      <c r="C16" s="20"/>
      <c r="D16" s="20"/>
      <c r="E16" s="20"/>
      <c r="F16" s="20"/>
      <c r="G16" s="20"/>
      <c r="H16" s="21"/>
      <c r="I16" s="20"/>
      <c r="J16" s="21"/>
    </row>
    <row r="17" spans="1:10" ht="41.25" customHeight="1">
      <c r="A17" s="18" t="s">
        <v>85</v>
      </c>
      <c r="B17" s="19" t="s">
        <v>81</v>
      </c>
      <c r="C17" s="20"/>
      <c r="D17" s="20"/>
      <c r="E17" s="20"/>
      <c r="F17" s="20"/>
      <c r="G17" s="20"/>
      <c r="H17" s="21"/>
      <c r="I17" s="20"/>
      <c r="J17" s="21"/>
    </row>
    <row r="18" spans="1:10" ht="35.25" customHeight="1">
      <c r="A18" s="24" t="s">
        <v>86</v>
      </c>
      <c r="B18" s="19" t="s">
        <v>13</v>
      </c>
      <c r="C18" s="20"/>
      <c r="D18" s="20"/>
      <c r="E18" s="20"/>
      <c r="F18" s="20"/>
      <c r="G18" s="20"/>
      <c r="H18" s="21"/>
      <c r="I18" s="20"/>
      <c r="J18" s="21"/>
    </row>
    <row r="19" spans="1:10" ht="36.75" customHeight="1">
      <c r="A19" s="18" t="s">
        <v>87</v>
      </c>
      <c r="B19" s="19" t="s">
        <v>81</v>
      </c>
      <c r="C19" s="20"/>
      <c r="D19" s="20"/>
      <c r="E19" s="20"/>
      <c r="F19" s="20"/>
      <c r="G19" s="20"/>
      <c r="H19" s="21"/>
      <c r="I19" s="20"/>
      <c r="J19" s="21"/>
    </row>
    <row r="20" spans="1:10" ht="43.5" customHeight="1">
      <c r="A20" s="18" t="s">
        <v>88</v>
      </c>
      <c r="B20" s="19" t="s">
        <v>81</v>
      </c>
      <c r="C20" s="20"/>
      <c r="D20" s="20"/>
      <c r="E20" s="20"/>
      <c r="F20" s="20"/>
      <c r="G20" s="20"/>
      <c r="H20" s="21"/>
      <c r="I20" s="20"/>
      <c r="J20" s="21"/>
    </row>
    <row r="21" spans="1:10" ht="34.5" customHeight="1">
      <c r="A21" s="18" t="s">
        <v>89</v>
      </c>
      <c r="B21" s="19" t="s">
        <v>14</v>
      </c>
      <c r="C21" s="20"/>
      <c r="D21" s="20"/>
      <c r="E21" s="20"/>
      <c r="F21" s="20"/>
      <c r="G21" s="20"/>
      <c r="H21" s="21"/>
      <c r="I21" s="20"/>
      <c r="J21" s="21"/>
    </row>
    <row r="22" spans="1:10" ht="30.75" customHeight="1">
      <c r="A22" s="18" t="s">
        <v>90</v>
      </c>
      <c r="B22" s="19"/>
      <c r="C22" s="20"/>
      <c r="D22" s="20"/>
      <c r="E22" s="20"/>
      <c r="F22" s="20"/>
      <c r="G22" s="20"/>
      <c r="H22" s="21"/>
      <c r="I22" s="20"/>
      <c r="J22" s="21"/>
    </row>
    <row r="23" spans="1:10" ht="15.75">
      <c r="A23" s="24" t="s">
        <v>91</v>
      </c>
      <c r="B23" s="19" t="s">
        <v>13</v>
      </c>
      <c r="C23" s="20"/>
      <c r="D23" s="20"/>
      <c r="E23" s="20"/>
      <c r="F23" s="20"/>
      <c r="G23" s="20"/>
      <c r="H23" s="21"/>
      <c r="I23" s="20"/>
      <c r="J23" s="21"/>
    </row>
    <row r="24" spans="1:10" ht="15.75">
      <c r="A24" s="24" t="s">
        <v>92</v>
      </c>
      <c r="B24" s="19" t="s">
        <v>13</v>
      </c>
      <c r="C24" s="20"/>
      <c r="D24" s="20"/>
      <c r="E24" s="20"/>
      <c r="F24" s="20"/>
      <c r="G24" s="20"/>
      <c r="H24" s="21"/>
      <c r="I24" s="20"/>
      <c r="J24" s="21"/>
    </row>
    <row r="25" spans="1:10" ht="15.75">
      <c r="A25" s="24" t="s">
        <v>93</v>
      </c>
      <c r="B25" s="19" t="s">
        <v>13</v>
      </c>
      <c r="C25" s="20"/>
      <c r="D25" s="20"/>
      <c r="E25" s="20"/>
      <c r="F25" s="20"/>
      <c r="G25" s="20"/>
      <c r="H25" s="21"/>
      <c r="I25" s="20"/>
      <c r="J25" s="21"/>
    </row>
    <row r="26" spans="1:10" ht="15.75">
      <c r="A26" s="24" t="s">
        <v>94</v>
      </c>
      <c r="B26" s="19" t="s">
        <v>13</v>
      </c>
      <c r="C26" s="20"/>
      <c r="D26" s="20"/>
      <c r="E26" s="20"/>
      <c r="F26" s="20"/>
      <c r="G26" s="20"/>
      <c r="H26" s="21"/>
      <c r="I26" s="20"/>
      <c r="J26" s="21"/>
    </row>
    <row r="27" spans="1:10" ht="34.5" customHeight="1">
      <c r="A27" s="18" t="s">
        <v>95</v>
      </c>
      <c r="B27" s="19"/>
      <c r="C27" s="20"/>
      <c r="D27" s="20"/>
      <c r="E27" s="20"/>
      <c r="F27" s="20"/>
      <c r="G27" s="20"/>
      <c r="H27" s="21"/>
      <c r="I27" s="20"/>
      <c r="J27" s="21"/>
    </row>
    <row r="28" spans="1:10" ht="31.5">
      <c r="A28" s="25" t="s">
        <v>96</v>
      </c>
      <c r="B28" s="19" t="s">
        <v>81</v>
      </c>
      <c r="C28" s="20"/>
      <c r="D28" s="20"/>
      <c r="E28" s="20"/>
      <c r="F28" s="20"/>
      <c r="G28" s="20"/>
      <c r="H28" s="21"/>
      <c r="I28" s="20"/>
      <c r="J28" s="21"/>
    </row>
    <row r="29" spans="1:10" ht="31.5">
      <c r="A29" s="25" t="s">
        <v>97</v>
      </c>
      <c r="B29" s="19" t="s">
        <v>81</v>
      </c>
      <c r="C29" s="20"/>
      <c r="D29" s="20"/>
      <c r="E29" s="20"/>
      <c r="F29" s="20"/>
      <c r="G29" s="20"/>
      <c r="H29" s="21"/>
      <c r="I29" s="20"/>
      <c r="J29" s="21"/>
    </row>
    <row r="30" spans="1:10" ht="31.5">
      <c r="A30" s="24" t="s">
        <v>98</v>
      </c>
      <c r="B30" s="19" t="s">
        <v>81</v>
      </c>
      <c r="C30" s="20"/>
      <c r="D30" s="20"/>
      <c r="E30" s="20"/>
      <c r="F30" s="20"/>
      <c r="G30" s="20"/>
      <c r="H30" s="21"/>
      <c r="I30" s="20"/>
      <c r="J30" s="21"/>
    </row>
    <row r="31" spans="1:10" ht="31.5">
      <c r="A31" s="25" t="s">
        <v>96</v>
      </c>
      <c r="B31" s="19" t="s">
        <v>81</v>
      </c>
      <c r="C31" s="20"/>
      <c r="D31" s="20"/>
      <c r="E31" s="20"/>
      <c r="F31" s="20"/>
      <c r="G31" s="20"/>
      <c r="H31" s="21"/>
      <c r="I31" s="20"/>
      <c r="J31" s="21"/>
    </row>
    <row r="32" spans="1:10" ht="31.5">
      <c r="A32" s="25" t="s">
        <v>97</v>
      </c>
      <c r="B32" s="19" t="s">
        <v>81</v>
      </c>
      <c r="C32" s="20"/>
      <c r="D32" s="20"/>
      <c r="E32" s="20"/>
      <c r="F32" s="20"/>
      <c r="G32" s="20"/>
      <c r="H32" s="21"/>
      <c r="I32" s="20"/>
      <c r="J32" s="21"/>
    </row>
    <row r="33" spans="1:10" ht="33" customHeight="1">
      <c r="A33" s="18" t="s">
        <v>99</v>
      </c>
      <c r="B33" s="19" t="s">
        <v>81</v>
      </c>
      <c r="C33" s="20"/>
      <c r="D33" s="20"/>
      <c r="E33" s="20"/>
      <c r="F33" s="20"/>
      <c r="G33" s="20"/>
      <c r="H33" s="21"/>
      <c r="I33" s="20"/>
      <c r="J33" s="21"/>
    </row>
    <row r="34" spans="1:10" ht="15.75">
      <c r="A34" s="24" t="s">
        <v>100</v>
      </c>
      <c r="B34" s="19"/>
      <c r="C34" s="20"/>
      <c r="D34" s="20"/>
      <c r="E34" s="20"/>
      <c r="F34" s="20"/>
      <c r="G34" s="20"/>
      <c r="H34" s="21"/>
      <c r="I34" s="20"/>
      <c r="J34" s="21"/>
    </row>
    <row r="35" spans="1:10" ht="31.5">
      <c r="A35" s="25" t="s">
        <v>0</v>
      </c>
      <c r="B35" s="19" t="s">
        <v>81</v>
      </c>
      <c r="C35" s="20"/>
      <c r="D35" s="20"/>
      <c r="E35" s="20"/>
      <c r="F35" s="20"/>
      <c r="G35" s="20"/>
      <c r="H35" s="21"/>
      <c r="I35" s="20"/>
      <c r="J35" s="21"/>
    </row>
    <row r="36" spans="1:10" ht="31.5">
      <c r="A36" s="25" t="s">
        <v>1</v>
      </c>
      <c r="B36" s="19" t="s">
        <v>81</v>
      </c>
      <c r="C36" s="20"/>
      <c r="D36" s="20"/>
      <c r="E36" s="20"/>
      <c r="F36" s="20"/>
      <c r="G36" s="20"/>
      <c r="H36" s="21"/>
      <c r="I36" s="20"/>
      <c r="J36" s="21"/>
    </row>
    <row r="37" spans="1:10" ht="31.5">
      <c r="A37" s="25" t="s">
        <v>101</v>
      </c>
      <c r="B37" s="19" t="s">
        <v>81</v>
      </c>
      <c r="C37" s="20"/>
      <c r="D37" s="20"/>
      <c r="E37" s="20"/>
      <c r="F37" s="20"/>
      <c r="G37" s="20"/>
      <c r="H37" s="21"/>
      <c r="I37" s="20"/>
      <c r="J37" s="21"/>
    </row>
    <row r="38" spans="1:10" ht="32.25" customHeight="1">
      <c r="A38" s="18" t="s">
        <v>102</v>
      </c>
      <c r="B38" s="19" t="s">
        <v>103</v>
      </c>
      <c r="C38" s="22"/>
      <c r="D38" s="22"/>
      <c r="E38" s="22"/>
      <c r="F38" s="22"/>
      <c r="G38" s="22"/>
      <c r="H38" s="23"/>
      <c r="I38" s="22"/>
      <c r="J38" s="23"/>
    </row>
    <row r="39" spans="1:10" ht="32.25" customHeight="1">
      <c r="A39" s="18" t="s">
        <v>112</v>
      </c>
      <c r="B39" s="19" t="s">
        <v>30</v>
      </c>
      <c r="C39" s="22"/>
      <c r="D39" s="22"/>
      <c r="E39" s="22"/>
      <c r="F39" s="22"/>
      <c r="G39" s="22"/>
      <c r="H39" s="23"/>
      <c r="I39" s="22"/>
      <c r="J39" s="23"/>
    </row>
    <row r="40" spans="1:10" ht="34.5" customHeight="1">
      <c r="A40" s="18" t="s">
        <v>36</v>
      </c>
      <c r="B40" s="19" t="s">
        <v>81</v>
      </c>
      <c r="C40" s="22"/>
      <c r="D40" s="22"/>
      <c r="E40" s="22"/>
      <c r="F40" s="22"/>
      <c r="G40" s="22"/>
      <c r="H40" s="23"/>
      <c r="I40" s="22"/>
      <c r="J40" s="23"/>
    </row>
    <row r="41" spans="1:10" ht="34.5" customHeight="1" thickBot="1">
      <c r="A41" s="26" t="s">
        <v>104</v>
      </c>
      <c r="B41" s="27" t="s">
        <v>81</v>
      </c>
      <c r="C41" s="28"/>
      <c r="D41" s="28"/>
      <c r="E41" s="28"/>
      <c r="F41" s="28"/>
      <c r="G41" s="28"/>
      <c r="H41" s="29"/>
      <c r="I41" s="28"/>
      <c r="J41" s="29"/>
    </row>
    <row r="42" spans="1:10" ht="13.5" customHeight="1">
      <c r="A42" s="30"/>
      <c r="B42" s="10"/>
      <c r="C42" s="31"/>
      <c r="D42" s="31"/>
      <c r="E42" s="31"/>
      <c r="F42" s="31"/>
      <c r="G42" s="31"/>
      <c r="H42" s="31"/>
      <c r="I42" s="31"/>
      <c r="J42" s="31"/>
    </row>
    <row r="43" spans="1:10" ht="19.5" customHeight="1" thickBot="1">
      <c r="A43" s="32" t="s">
        <v>105</v>
      </c>
      <c r="B43" s="33"/>
      <c r="C43" s="8"/>
      <c r="D43" s="8"/>
      <c r="E43" s="8"/>
      <c r="F43" s="8"/>
      <c r="G43" s="8"/>
      <c r="H43" s="8"/>
      <c r="I43" s="8"/>
      <c r="J43" s="8"/>
    </row>
    <row r="44" spans="1:10" ht="15.75" customHeight="1">
      <c r="A44" s="137" t="s">
        <v>106</v>
      </c>
      <c r="B44" s="140" t="s">
        <v>77</v>
      </c>
      <c r="C44" s="148" t="s">
        <v>78</v>
      </c>
      <c r="D44" s="148" t="s">
        <v>111</v>
      </c>
      <c r="E44" s="148" t="s">
        <v>115</v>
      </c>
      <c r="F44" s="148" t="s">
        <v>116</v>
      </c>
      <c r="G44" s="143" t="s">
        <v>79</v>
      </c>
      <c r="H44" s="144"/>
      <c r="I44" s="144"/>
      <c r="J44" s="145"/>
    </row>
    <row r="45" spans="1:10" ht="15.75" customHeight="1">
      <c r="A45" s="138"/>
      <c r="B45" s="141"/>
      <c r="C45" s="141"/>
      <c r="D45" s="141"/>
      <c r="E45" s="141"/>
      <c r="F45" s="141"/>
      <c r="G45" s="152">
        <v>2012</v>
      </c>
      <c r="H45" s="153"/>
      <c r="I45" s="146" t="s">
        <v>60</v>
      </c>
      <c r="J45" s="150" t="s">
        <v>114</v>
      </c>
    </row>
    <row r="46" spans="1:10" ht="18.75" customHeight="1" thickBot="1">
      <c r="A46" s="139"/>
      <c r="B46" s="142"/>
      <c r="C46" s="149"/>
      <c r="D46" s="149"/>
      <c r="E46" s="149"/>
      <c r="F46" s="149"/>
      <c r="G46" s="11" t="s">
        <v>53</v>
      </c>
      <c r="H46" s="12" t="s">
        <v>7</v>
      </c>
      <c r="I46" s="147"/>
      <c r="J46" s="151"/>
    </row>
    <row r="47" spans="1:10" ht="31.5">
      <c r="A47" s="34"/>
      <c r="B47" s="14" t="s">
        <v>107</v>
      </c>
      <c r="C47" s="35"/>
      <c r="D47" s="35"/>
      <c r="E47" s="35"/>
      <c r="F47" s="35"/>
      <c r="G47" s="35"/>
      <c r="H47" s="36"/>
      <c r="I47" s="35"/>
      <c r="J47" s="36"/>
    </row>
    <row r="48" spans="1:10" ht="22.5" customHeight="1">
      <c r="A48" s="37"/>
      <c r="B48" s="38"/>
      <c r="C48" s="39"/>
      <c r="D48" s="39"/>
      <c r="E48" s="39"/>
      <c r="F48" s="39"/>
      <c r="G48" s="39"/>
      <c r="H48" s="40"/>
      <c r="I48" s="39"/>
      <c r="J48" s="40"/>
    </row>
    <row r="49" spans="1:8" ht="27" customHeight="1">
      <c r="A49" s="33" t="s">
        <v>108</v>
      </c>
      <c r="B49" s="41"/>
      <c r="C49" s="42"/>
      <c r="D49" s="42"/>
      <c r="E49" s="42"/>
      <c r="F49" s="42"/>
      <c r="G49" s="42"/>
      <c r="H49" s="42"/>
    </row>
    <row r="50" spans="1:2" ht="7.5" customHeight="1">
      <c r="A50" s="43"/>
      <c r="B50" s="43"/>
    </row>
    <row r="51" spans="1:2" ht="12.75">
      <c r="A51" s="43"/>
      <c r="B51" s="43"/>
    </row>
    <row r="52" spans="1:2" ht="12.75">
      <c r="A52" s="43"/>
      <c r="B52" s="43"/>
    </row>
    <row r="53" spans="1:2" ht="12.75">
      <c r="A53" s="43"/>
      <c r="B53" s="43"/>
    </row>
    <row r="54" spans="1:2" ht="12.75">
      <c r="A54" s="43"/>
      <c r="B54" s="43"/>
    </row>
    <row r="55" spans="1:2" ht="12.75">
      <c r="A55" s="43"/>
      <c r="B55" s="43"/>
    </row>
    <row r="56" spans="1:2" ht="12.75">
      <c r="A56" s="43"/>
      <c r="B56" s="43"/>
    </row>
    <row r="57" spans="1:2" ht="12.75">
      <c r="A57" s="43"/>
      <c r="B57" s="43"/>
    </row>
    <row r="58" spans="1:2" ht="12.75">
      <c r="A58" s="43"/>
      <c r="B58" s="43"/>
    </row>
    <row r="59" spans="1:2" ht="12.75">
      <c r="A59" s="43"/>
      <c r="B59" s="43"/>
    </row>
    <row r="60" spans="1:2" ht="12.75">
      <c r="A60" s="43"/>
      <c r="B60" s="43"/>
    </row>
    <row r="61" spans="1:2" ht="12.75">
      <c r="A61" s="43"/>
      <c r="B61" s="43"/>
    </row>
    <row r="62" spans="1:2" ht="12.75">
      <c r="A62" s="43"/>
      <c r="B62" s="43"/>
    </row>
    <row r="63" spans="1:2" ht="12.75">
      <c r="A63" s="43"/>
      <c r="B63" s="43"/>
    </row>
    <row r="64" spans="1:2" ht="12.75">
      <c r="A64" s="43"/>
      <c r="B64" s="43"/>
    </row>
    <row r="65" spans="1:2" ht="12.75">
      <c r="A65" s="43"/>
      <c r="B65" s="43"/>
    </row>
    <row r="66" spans="1:2" ht="12.75">
      <c r="A66" s="43"/>
      <c r="B66" s="43"/>
    </row>
    <row r="67" spans="1:2" ht="12.75">
      <c r="A67" s="43"/>
      <c r="B67" s="43"/>
    </row>
    <row r="68" spans="1:2" ht="12.75">
      <c r="A68" s="43"/>
      <c r="B68" s="43"/>
    </row>
    <row r="69" spans="1:2" ht="12.75">
      <c r="A69" s="43"/>
      <c r="B69" s="43"/>
    </row>
    <row r="70" spans="1:2" ht="12.75">
      <c r="A70" s="43"/>
      <c r="B70" s="43"/>
    </row>
    <row r="71" spans="1:2" ht="12.75">
      <c r="A71" s="43"/>
      <c r="B71" s="43"/>
    </row>
    <row r="72" spans="1:2" ht="12.75">
      <c r="A72" s="43"/>
      <c r="B72" s="43"/>
    </row>
    <row r="73" spans="1:2" ht="12.75">
      <c r="A73" s="43"/>
      <c r="B73" s="43"/>
    </row>
    <row r="74" spans="1:2" ht="12.75">
      <c r="A74" s="43"/>
      <c r="B74" s="43"/>
    </row>
    <row r="75" spans="1:2" ht="12.75">
      <c r="A75" s="43"/>
      <c r="B75" s="43"/>
    </row>
    <row r="76" spans="1:2" ht="12.75">
      <c r="A76" s="43"/>
      <c r="B76" s="43"/>
    </row>
    <row r="77" spans="1:2" ht="12.75">
      <c r="A77" s="43"/>
      <c r="B77" s="43"/>
    </row>
    <row r="78" spans="1:2" ht="12.75">
      <c r="A78" s="43"/>
      <c r="B78" s="43"/>
    </row>
    <row r="79" spans="1:2" ht="12.75">
      <c r="A79" s="43"/>
      <c r="B79" s="43"/>
    </row>
    <row r="80" spans="1:2" ht="12.75">
      <c r="A80" s="43"/>
      <c r="B80" s="43"/>
    </row>
    <row r="81" spans="1:2" ht="12.75">
      <c r="A81" s="43"/>
      <c r="B81" s="43"/>
    </row>
    <row r="82" spans="1:2" ht="12.75">
      <c r="A82" s="43"/>
      <c r="B82" s="43"/>
    </row>
    <row r="83" spans="1:2" ht="12.75">
      <c r="A83" s="43"/>
      <c r="B83" s="43"/>
    </row>
    <row r="84" spans="1:2" ht="12.75">
      <c r="A84" s="43"/>
      <c r="B84" s="43"/>
    </row>
    <row r="85" spans="1:2" ht="12.75">
      <c r="A85" s="43"/>
      <c r="B85" s="43"/>
    </row>
    <row r="86" spans="1:2" ht="12.75">
      <c r="A86" s="43"/>
      <c r="B86" s="43"/>
    </row>
    <row r="87" spans="1:2" ht="12.75">
      <c r="A87" s="43"/>
      <c r="B87" s="43"/>
    </row>
    <row r="88" spans="1:2" ht="12.75">
      <c r="A88" s="43"/>
      <c r="B88" s="43"/>
    </row>
    <row r="89" spans="1:2" ht="12.75">
      <c r="A89" s="43"/>
      <c r="B89" s="43"/>
    </row>
    <row r="90" spans="1:2" ht="12.75">
      <c r="A90" s="43"/>
      <c r="B90" s="43"/>
    </row>
    <row r="91" spans="1:2" ht="12.75">
      <c r="A91" s="43"/>
      <c r="B91" s="43"/>
    </row>
    <row r="92" spans="1:2" ht="12.75">
      <c r="A92" s="43"/>
      <c r="B92" s="43"/>
    </row>
    <row r="93" spans="1:2" ht="12.75">
      <c r="A93" s="43"/>
      <c r="B93" s="43"/>
    </row>
    <row r="94" spans="1:2" ht="12.75">
      <c r="A94" s="43"/>
      <c r="B94" s="43"/>
    </row>
    <row r="95" spans="1:2" ht="12.75">
      <c r="A95" s="43"/>
      <c r="B95" s="43"/>
    </row>
    <row r="96" spans="1:2" ht="12.75">
      <c r="A96" s="43"/>
      <c r="B96" s="43"/>
    </row>
    <row r="97" spans="1:2" ht="12.75">
      <c r="A97" s="43"/>
      <c r="B97" s="43"/>
    </row>
    <row r="98" spans="1:2" ht="12.75">
      <c r="A98" s="43"/>
      <c r="B98" s="43"/>
    </row>
    <row r="99" spans="1:2" ht="12.75">
      <c r="A99" s="43"/>
      <c r="B99" s="43"/>
    </row>
    <row r="100" spans="1:2" ht="12.75">
      <c r="A100" s="43"/>
      <c r="B100" s="43"/>
    </row>
    <row r="101" spans="1:2" ht="12.75">
      <c r="A101" s="43"/>
      <c r="B101" s="43"/>
    </row>
    <row r="102" spans="1:2" ht="12.75">
      <c r="A102" s="43"/>
      <c r="B102" s="43"/>
    </row>
    <row r="103" spans="1:2" ht="12.75">
      <c r="A103" s="43"/>
      <c r="B103" s="43"/>
    </row>
    <row r="104" spans="1:2" ht="12.75">
      <c r="A104" s="43"/>
      <c r="B104" s="43"/>
    </row>
    <row r="105" spans="1:2" ht="12.75">
      <c r="A105" s="43"/>
      <c r="B105" s="43"/>
    </row>
    <row r="106" spans="1:2" ht="12.75">
      <c r="A106" s="43"/>
      <c r="B106" s="43"/>
    </row>
    <row r="107" spans="1:2" ht="12.75">
      <c r="A107" s="43"/>
      <c r="B107" s="43"/>
    </row>
    <row r="108" spans="1:2" ht="12.75">
      <c r="A108" s="43"/>
      <c r="B108" s="43"/>
    </row>
    <row r="109" spans="1:2" ht="12.75">
      <c r="A109" s="43"/>
      <c r="B109" s="43"/>
    </row>
    <row r="110" spans="1:2" ht="12.75">
      <c r="A110" s="43"/>
      <c r="B110" s="43"/>
    </row>
    <row r="111" spans="1:2" ht="12.75">
      <c r="A111" s="43"/>
      <c r="B111" s="43"/>
    </row>
    <row r="112" spans="1:2" ht="12.75">
      <c r="A112" s="43"/>
      <c r="B112" s="43"/>
    </row>
    <row r="113" spans="1:2" ht="12.75">
      <c r="A113" s="43"/>
      <c r="B113" s="43"/>
    </row>
    <row r="114" spans="1:2" ht="12.75">
      <c r="A114" s="43"/>
      <c r="B114" s="43"/>
    </row>
    <row r="115" spans="1:2" ht="12.75">
      <c r="A115" s="43"/>
      <c r="B115" s="43"/>
    </row>
    <row r="116" spans="1:2" ht="12.75">
      <c r="A116" s="43"/>
      <c r="B116" s="43"/>
    </row>
    <row r="117" spans="1:2" ht="12.75">
      <c r="A117" s="43"/>
      <c r="B117" s="43"/>
    </row>
    <row r="118" spans="1:2" ht="12.75">
      <c r="A118" s="43"/>
      <c r="B118" s="43"/>
    </row>
    <row r="119" spans="1:2" ht="12.75">
      <c r="A119" s="43"/>
      <c r="B119" s="43"/>
    </row>
    <row r="120" spans="1:2" ht="12.75">
      <c r="A120" s="43"/>
      <c r="B120" s="43"/>
    </row>
    <row r="121" spans="1:2" ht="12.75">
      <c r="A121" s="43"/>
      <c r="B121" s="43"/>
    </row>
    <row r="122" spans="1:2" ht="12.75">
      <c r="A122" s="43"/>
      <c r="B122" s="43"/>
    </row>
    <row r="123" spans="1:2" ht="12.75">
      <c r="A123" s="43"/>
      <c r="B123" s="43"/>
    </row>
    <row r="124" spans="1:2" ht="12.75">
      <c r="A124" s="43"/>
      <c r="B124" s="43"/>
    </row>
    <row r="125" spans="1:2" ht="12.75">
      <c r="A125" s="43"/>
      <c r="B125" s="43"/>
    </row>
    <row r="126" spans="1:2" ht="12.75">
      <c r="A126" s="43"/>
      <c r="B126" s="43"/>
    </row>
    <row r="127" spans="1:2" ht="12.75">
      <c r="A127" s="43"/>
      <c r="B127" s="43"/>
    </row>
    <row r="128" spans="1:2" ht="12.75">
      <c r="A128" s="43"/>
      <c r="B128" s="43"/>
    </row>
    <row r="129" spans="1:2" ht="12.75">
      <c r="A129" s="43"/>
      <c r="B129" s="43"/>
    </row>
    <row r="130" spans="1:2" ht="12.75">
      <c r="A130" s="43"/>
      <c r="B130" s="43"/>
    </row>
    <row r="131" spans="1:2" ht="12.75">
      <c r="A131" s="43"/>
      <c r="B131" s="43"/>
    </row>
    <row r="132" spans="1:2" ht="12.75">
      <c r="A132" s="43"/>
      <c r="B132" s="43"/>
    </row>
    <row r="133" spans="1:2" ht="12.75">
      <c r="A133" s="43"/>
      <c r="B133" s="43"/>
    </row>
    <row r="134" spans="1:2" ht="12.75">
      <c r="A134" s="43"/>
      <c r="B134" s="43"/>
    </row>
    <row r="135" spans="1:2" ht="12.75">
      <c r="A135" s="43"/>
      <c r="B135" s="43"/>
    </row>
    <row r="136" spans="1:2" ht="12.75">
      <c r="A136" s="43"/>
      <c r="B136" s="43"/>
    </row>
    <row r="137" spans="1:2" ht="12.75">
      <c r="A137" s="43"/>
      <c r="B137" s="43"/>
    </row>
    <row r="138" spans="1:2" ht="12.75">
      <c r="A138" s="43"/>
      <c r="B138" s="43"/>
    </row>
    <row r="139" spans="1:2" ht="12.75">
      <c r="A139" s="43"/>
      <c r="B139" s="43"/>
    </row>
    <row r="140" spans="1:2" ht="12.75">
      <c r="A140" s="43"/>
      <c r="B140" s="43"/>
    </row>
    <row r="141" spans="1:2" ht="12.75">
      <c r="A141" s="43"/>
      <c r="B141" s="43"/>
    </row>
    <row r="142" spans="1:2" ht="12.75">
      <c r="A142" s="43"/>
      <c r="B142" s="43"/>
    </row>
    <row r="143" spans="1:2" ht="12.75">
      <c r="A143" s="43"/>
      <c r="B143" s="43"/>
    </row>
    <row r="144" spans="1:2" ht="12.75">
      <c r="A144" s="43"/>
      <c r="B144" s="43"/>
    </row>
    <row r="145" spans="1:2" ht="12.75">
      <c r="A145" s="43"/>
      <c r="B145" s="43"/>
    </row>
    <row r="146" spans="1:2" ht="12.75">
      <c r="A146" s="43"/>
      <c r="B146" s="43"/>
    </row>
    <row r="147" spans="1:2" ht="12.75">
      <c r="A147" s="43"/>
      <c r="B147" s="43"/>
    </row>
    <row r="148" spans="1:2" ht="12.75">
      <c r="A148" s="43"/>
      <c r="B148" s="43"/>
    </row>
    <row r="149" spans="1:2" ht="12.75">
      <c r="A149" s="43"/>
      <c r="B149" s="43"/>
    </row>
    <row r="150" spans="1:2" ht="12.75">
      <c r="A150" s="43"/>
      <c r="B150" s="43"/>
    </row>
    <row r="151" spans="1:2" ht="12.75">
      <c r="A151" s="43"/>
      <c r="B151" s="43"/>
    </row>
    <row r="152" spans="1:2" ht="12.75">
      <c r="A152" s="43"/>
      <c r="B152" s="43"/>
    </row>
    <row r="153" spans="1:2" ht="12.75">
      <c r="A153" s="43"/>
      <c r="B153" s="43"/>
    </row>
    <row r="154" spans="1:2" ht="12.75">
      <c r="A154" s="43"/>
      <c r="B154" s="43"/>
    </row>
    <row r="155" spans="1:2" ht="12.75">
      <c r="A155" s="43"/>
      <c r="B155" s="43"/>
    </row>
    <row r="156" spans="1:2" ht="12.75">
      <c r="A156" s="43"/>
      <c r="B156" s="43"/>
    </row>
    <row r="157" spans="1:2" ht="12.75">
      <c r="A157" s="43"/>
      <c r="B157" s="43"/>
    </row>
    <row r="158" spans="1:2" ht="12.75">
      <c r="A158" s="43"/>
      <c r="B158" s="43"/>
    </row>
    <row r="159" spans="1:2" ht="12.75">
      <c r="A159" s="43"/>
      <c r="B159" s="43"/>
    </row>
    <row r="160" spans="1:2" ht="12.75">
      <c r="A160" s="43"/>
      <c r="B160" s="43"/>
    </row>
    <row r="161" spans="1:2" ht="12.75">
      <c r="A161" s="43"/>
      <c r="B161" s="43"/>
    </row>
    <row r="162" spans="1:2" ht="12.75">
      <c r="A162" s="43"/>
      <c r="B162" s="43"/>
    </row>
    <row r="163" spans="1:2" ht="12.75">
      <c r="A163" s="43"/>
      <c r="B163" s="43"/>
    </row>
    <row r="164" spans="1:2" ht="12.75">
      <c r="A164" s="43"/>
      <c r="B164" s="43"/>
    </row>
    <row r="165" spans="1:2" ht="12.75">
      <c r="A165" s="43"/>
      <c r="B165" s="43"/>
    </row>
    <row r="166" spans="1:2" ht="12.75">
      <c r="A166" s="43"/>
      <c r="B166" s="43"/>
    </row>
    <row r="167" spans="1:2" ht="12.75">
      <c r="A167" s="43"/>
      <c r="B167" s="43"/>
    </row>
    <row r="168" spans="1:2" ht="12.75">
      <c r="A168" s="43"/>
      <c r="B168" s="43"/>
    </row>
    <row r="169" spans="1:2" ht="12.75">
      <c r="A169" s="43"/>
      <c r="B169" s="43"/>
    </row>
    <row r="170" spans="1:2" ht="12.75">
      <c r="A170" s="43"/>
      <c r="B170" s="43"/>
    </row>
    <row r="171" spans="1:2" ht="12.75">
      <c r="A171" s="43"/>
      <c r="B171" s="43"/>
    </row>
    <row r="172" spans="1:2" ht="12.75">
      <c r="A172" s="43"/>
      <c r="B172" s="43"/>
    </row>
    <row r="173" spans="1:2" ht="12.75">
      <c r="A173" s="43"/>
      <c r="B173" s="43"/>
    </row>
    <row r="174" spans="1:2" ht="12.75">
      <c r="A174" s="43"/>
      <c r="B174" s="43"/>
    </row>
    <row r="175" spans="1:2" ht="12.75">
      <c r="A175" s="43"/>
      <c r="B175" s="43"/>
    </row>
    <row r="176" spans="1:2" ht="12.75">
      <c r="A176" s="43"/>
      <c r="B176" s="43"/>
    </row>
    <row r="177" spans="1:2" ht="12.75">
      <c r="A177" s="43"/>
      <c r="B177" s="43"/>
    </row>
    <row r="178" spans="1:2" ht="12.75">
      <c r="A178" s="43"/>
      <c r="B178" s="43"/>
    </row>
    <row r="179" spans="1:2" ht="12.75">
      <c r="A179" s="43"/>
      <c r="B179" s="43"/>
    </row>
    <row r="180" spans="1:2" ht="12.75">
      <c r="A180" s="43"/>
      <c r="B180" s="43"/>
    </row>
    <row r="181" spans="1:2" ht="12.75">
      <c r="A181" s="43"/>
      <c r="B181" s="43"/>
    </row>
    <row r="182" spans="1:2" ht="12.75">
      <c r="A182" s="43"/>
      <c r="B182" s="43"/>
    </row>
    <row r="183" spans="1:2" ht="12.75">
      <c r="A183" s="43"/>
      <c r="B183" s="43"/>
    </row>
    <row r="184" spans="1:2" ht="12.75">
      <c r="A184" s="43"/>
      <c r="B184" s="43"/>
    </row>
    <row r="185" spans="1:2" ht="12.75">
      <c r="A185" s="43"/>
      <c r="B185" s="43"/>
    </row>
    <row r="186" spans="1:2" ht="12.75">
      <c r="A186" s="43"/>
      <c r="B186" s="43"/>
    </row>
    <row r="187" spans="1:2" ht="12.75">
      <c r="A187" s="43"/>
      <c r="B187" s="43"/>
    </row>
    <row r="188" spans="1:2" ht="12.75">
      <c r="A188" s="43"/>
      <c r="B188" s="43"/>
    </row>
    <row r="189" spans="1:2" ht="12.75">
      <c r="A189" s="43"/>
      <c r="B189" s="43"/>
    </row>
    <row r="190" spans="1:2" ht="12.75">
      <c r="A190" s="43"/>
      <c r="B190" s="43"/>
    </row>
    <row r="191" spans="1:2" ht="12.75">
      <c r="A191" s="43"/>
      <c r="B191" s="43"/>
    </row>
    <row r="192" spans="1:2" ht="12.75">
      <c r="A192" s="43"/>
      <c r="B192" s="43"/>
    </row>
    <row r="193" spans="1:2" ht="12.75">
      <c r="A193" s="43"/>
      <c r="B193" s="43"/>
    </row>
    <row r="194" spans="1:2" ht="12.75">
      <c r="A194" s="43"/>
      <c r="B194" s="43"/>
    </row>
    <row r="195" spans="1:2" ht="12.75">
      <c r="A195" s="43"/>
      <c r="B195" s="43"/>
    </row>
    <row r="196" spans="1:2" ht="12.75">
      <c r="A196" s="43"/>
      <c r="B196" s="43"/>
    </row>
    <row r="197" spans="1:2" ht="12.75">
      <c r="A197" s="43"/>
      <c r="B197" s="43"/>
    </row>
    <row r="198" spans="1:2" ht="12.75">
      <c r="A198" s="43"/>
      <c r="B198" s="43"/>
    </row>
    <row r="199" spans="1:2" ht="12.75">
      <c r="A199" s="43"/>
      <c r="B199" s="43"/>
    </row>
    <row r="200" spans="1:2" ht="12.75">
      <c r="A200" s="43"/>
      <c r="B200" s="43"/>
    </row>
    <row r="201" spans="1:2" ht="12.75">
      <c r="A201" s="43"/>
      <c r="B201" s="43"/>
    </row>
    <row r="202" spans="1:2" ht="12.75">
      <c r="A202" s="43"/>
      <c r="B202" s="43"/>
    </row>
    <row r="203" spans="1:2" ht="12.75">
      <c r="A203" s="43"/>
      <c r="B203" s="43"/>
    </row>
    <row r="204" spans="1:2" ht="12.75">
      <c r="A204" s="43"/>
      <c r="B204" s="43"/>
    </row>
    <row r="205" spans="1:2" ht="12.75">
      <c r="A205" s="43"/>
      <c r="B205" s="43"/>
    </row>
    <row r="206" spans="1:2" ht="12.75">
      <c r="A206" s="43"/>
      <c r="B206" s="43"/>
    </row>
    <row r="207" spans="1:2" ht="12.75">
      <c r="A207" s="43"/>
      <c r="B207" s="43"/>
    </row>
    <row r="208" spans="1:2" ht="12.75">
      <c r="A208" s="43"/>
      <c r="B208" s="43"/>
    </row>
    <row r="209" spans="1:2" ht="12.75">
      <c r="A209" s="43"/>
      <c r="B209" s="43"/>
    </row>
    <row r="210" spans="1:2" ht="12.75">
      <c r="A210" s="43"/>
      <c r="B210" s="43"/>
    </row>
    <row r="211" spans="1:2" ht="12.75">
      <c r="A211" s="43"/>
      <c r="B211" s="43"/>
    </row>
    <row r="212" spans="1:2" ht="12.75">
      <c r="A212" s="43"/>
      <c r="B212" s="43"/>
    </row>
    <row r="213" spans="1:2" ht="12.75">
      <c r="A213" s="43"/>
      <c r="B213" s="43"/>
    </row>
    <row r="214" spans="1:2" ht="12.75">
      <c r="A214" s="43"/>
      <c r="B214" s="43"/>
    </row>
    <row r="215" spans="1:2" ht="12.75">
      <c r="A215" s="43"/>
      <c r="B215" s="43"/>
    </row>
    <row r="216" spans="1:2" ht="12.75">
      <c r="A216" s="43"/>
      <c r="B216" s="43"/>
    </row>
    <row r="217" spans="1:2" ht="12.75">
      <c r="A217" s="43"/>
      <c r="B217" s="43"/>
    </row>
    <row r="218" spans="1:2" ht="12.75">
      <c r="A218" s="43"/>
      <c r="B218" s="43"/>
    </row>
    <row r="219" spans="1:2" ht="12.75">
      <c r="A219" s="43"/>
      <c r="B219" s="43"/>
    </row>
    <row r="220" spans="1:2" ht="12.75">
      <c r="A220" s="43"/>
      <c r="B220" s="43"/>
    </row>
    <row r="221" spans="1:2" ht="12.75">
      <c r="A221" s="43"/>
      <c r="B221" s="43"/>
    </row>
    <row r="222" spans="1:2" ht="12.75">
      <c r="A222" s="43"/>
      <c r="B222" s="43"/>
    </row>
    <row r="223" spans="1:2" ht="12.75">
      <c r="A223" s="43"/>
      <c r="B223" s="43"/>
    </row>
    <row r="224" spans="1:2" ht="12.75">
      <c r="A224" s="43"/>
      <c r="B224" s="43"/>
    </row>
    <row r="225" spans="1:2" ht="12.75">
      <c r="A225" s="43"/>
      <c r="B225" s="43"/>
    </row>
    <row r="226" spans="1:2" ht="12.75">
      <c r="A226" s="43"/>
      <c r="B226" s="43"/>
    </row>
    <row r="227" spans="1:2" ht="12.75">
      <c r="A227" s="43"/>
      <c r="B227" s="43"/>
    </row>
    <row r="228" spans="1:2" ht="12.75">
      <c r="A228" s="43"/>
      <c r="B228" s="43"/>
    </row>
    <row r="229" spans="1:2" ht="12.75">
      <c r="A229" s="43"/>
      <c r="B229" s="43"/>
    </row>
    <row r="230" spans="1:2" ht="12.75">
      <c r="A230" s="43"/>
      <c r="B230" s="43"/>
    </row>
    <row r="231" spans="1:2" ht="12.75">
      <c r="A231" s="43"/>
      <c r="B231" s="43"/>
    </row>
    <row r="232" spans="1:2" ht="12.75">
      <c r="A232" s="43"/>
      <c r="B232" s="43"/>
    </row>
    <row r="233" spans="1:2" ht="12.75">
      <c r="A233" s="43"/>
      <c r="B233" s="43"/>
    </row>
    <row r="234" spans="1:2" ht="12.75">
      <c r="A234" s="43"/>
      <c r="B234" s="43"/>
    </row>
    <row r="235" spans="1:2" ht="12.75">
      <c r="A235" s="43"/>
      <c r="B235" s="43"/>
    </row>
    <row r="236" spans="1:2" ht="12.75">
      <c r="A236" s="43"/>
      <c r="B236" s="43"/>
    </row>
    <row r="237" spans="1:2" ht="12.75">
      <c r="A237" s="43"/>
      <c r="B237" s="43"/>
    </row>
    <row r="238" spans="1:2" ht="12.75">
      <c r="A238" s="43"/>
      <c r="B238" s="43"/>
    </row>
    <row r="239" spans="1:2" ht="12.75">
      <c r="A239" s="43"/>
      <c r="B239" s="43"/>
    </row>
    <row r="240" spans="1:2" ht="12.75">
      <c r="A240" s="43"/>
      <c r="B240" s="43"/>
    </row>
    <row r="241" spans="1:2" ht="12.75">
      <c r="A241" s="43"/>
      <c r="B241" s="43"/>
    </row>
    <row r="242" spans="1:2" ht="12.75">
      <c r="A242" s="43"/>
      <c r="B242" s="43"/>
    </row>
    <row r="243" spans="1:2" ht="12.75">
      <c r="A243" s="43"/>
      <c r="B243" s="43"/>
    </row>
    <row r="244" spans="1:2" ht="12.75">
      <c r="A244" s="43"/>
      <c r="B244" s="43"/>
    </row>
    <row r="245" spans="1:2" ht="12.75">
      <c r="A245" s="43"/>
      <c r="B245" s="43"/>
    </row>
    <row r="246" spans="1:2" ht="12.75">
      <c r="A246" s="43"/>
      <c r="B246" s="43"/>
    </row>
    <row r="247" spans="1:2" ht="12.75">
      <c r="A247" s="43"/>
      <c r="B247" s="43"/>
    </row>
    <row r="248" spans="1:2" ht="12.75">
      <c r="A248" s="43"/>
      <c r="B248" s="43"/>
    </row>
    <row r="249" spans="1:2" ht="12.75">
      <c r="A249" s="43"/>
      <c r="B249" s="43"/>
    </row>
    <row r="250" spans="1:2" ht="12.75">
      <c r="A250" s="43"/>
      <c r="B250" s="43"/>
    </row>
  </sheetData>
  <sheetProtection/>
  <mergeCells count="26">
    <mergeCell ref="E44:E46"/>
    <mergeCell ref="D8:D10"/>
    <mergeCell ref="G44:J44"/>
    <mergeCell ref="F44:F46"/>
    <mergeCell ref="A44:A46"/>
    <mergeCell ref="B44:B46"/>
    <mergeCell ref="C44:C46"/>
    <mergeCell ref="G45:H45"/>
    <mergeCell ref="I45:I46"/>
    <mergeCell ref="J45:J46"/>
    <mergeCell ref="D44:D46"/>
    <mergeCell ref="A7:H7"/>
    <mergeCell ref="A8:A10"/>
    <mergeCell ref="B8:B10"/>
    <mergeCell ref="G8:J8"/>
    <mergeCell ref="I9:I10"/>
    <mergeCell ref="E8:E10"/>
    <mergeCell ref="C8:C10"/>
    <mergeCell ref="J9:J10"/>
    <mergeCell ref="G9:H9"/>
    <mergeCell ref="F8:F10"/>
    <mergeCell ref="F1:J1"/>
    <mergeCell ref="A2:J2"/>
    <mergeCell ref="A3:J3"/>
    <mergeCell ref="A6:J6"/>
    <mergeCell ref="A5:J5"/>
  </mergeCells>
  <printOptions horizontalCentered="1"/>
  <pageMargins left="0.15748031496062992" right="0.15748031496062992" top="0.03937007874015748" bottom="0.15748031496062992" header="0.15748031496062992" footer="0.15748031496062992"/>
  <pageSetup horizontalDpi="600" verticalDpi="600" orientation="portrait" paperSize="9" scale="61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Орготдел</cp:lastModifiedBy>
  <cp:lastPrinted>2014-10-06T09:07:21Z</cp:lastPrinted>
  <dcterms:created xsi:type="dcterms:W3CDTF">2006-03-06T08:26:24Z</dcterms:created>
  <dcterms:modified xsi:type="dcterms:W3CDTF">2014-11-06T05:01:39Z</dcterms:modified>
  <cp:category/>
  <cp:version/>
  <cp:contentType/>
  <cp:contentStatus/>
</cp:coreProperties>
</file>